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uction Paperwork\"/>
    </mc:Choice>
  </mc:AlternateContent>
  <bookViews>
    <workbookView xWindow="720" yWindow="315" windowWidth="26595" windowHeight="11535" firstSheet="3" activeTab="3"/>
  </bookViews>
  <sheets>
    <sheet name="L7 SOUTH" sheetId="3" r:id="rId1"/>
    <sheet name="Sheet1" sheetId="38" r:id="rId2"/>
    <sheet name="Sheet2" sheetId="39" r:id="rId3"/>
    <sheet name="L7 NORTH" sheetId="10" r:id="rId4"/>
  </sheets>
  <definedNames>
    <definedName name="_xlnm.Print_Area" localSheetId="3">'L7 NORTH'!$A$63:$AV$67</definedName>
    <definedName name="_xlnm.Print_Area" localSheetId="0">'L7 SOUTH'!$A$55:$AJ$59</definedName>
    <definedName name="_xlnm.Print_Titles" localSheetId="3">'L7 NORTH'!$B:$E,'L7 NORTH'!$1:$11</definedName>
    <definedName name="_xlnm.Print_Titles" localSheetId="0">'L7 SOUTH'!$B:$E,'L7 SOUTH'!$1:$10</definedName>
  </definedNames>
  <calcPr calcId="171027"/>
</workbook>
</file>

<file path=xl/calcChain.xml><?xml version="1.0" encoding="utf-8"?>
<calcChain xmlns="http://schemas.openxmlformats.org/spreadsheetml/2006/main">
  <c r="W71" i="10" l="1"/>
  <c r="X71" i="10"/>
  <c r="Y71" i="10"/>
  <c r="Z71" i="10"/>
  <c r="AA71" i="10"/>
  <c r="AB71" i="10"/>
  <c r="AC71" i="10"/>
  <c r="AD71" i="10"/>
  <c r="AE71" i="10"/>
  <c r="AF71" i="10"/>
  <c r="AG71" i="10"/>
  <c r="AH71" i="10"/>
  <c r="AI71" i="10"/>
  <c r="AJ71" i="10"/>
  <c r="AK71" i="10"/>
  <c r="AL71" i="10"/>
  <c r="AM71" i="10"/>
  <c r="AN71" i="10"/>
  <c r="AO71" i="10"/>
  <c r="AP71" i="10"/>
  <c r="AQ71" i="10"/>
  <c r="AR71" i="10"/>
  <c r="AS71" i="10"/>
  <c r="AT71" i="10"/>
  <c r="AU71" i="10"/>
  <c r="V71" i="10"/>
  <c r="AK74" i="10"/>
  <c r="AL74" i="10"/>
  <c r="AM74" i="10"/>
  <c r="AN74" i="10"/>
  <c r="AO74" i="10"/>
  <c r="AP74" i="10"/>
  <c r="AQ74" i="10"/>
  <c r="AR74" i="10"/>
  <c r="AS74" i="10"/>
  <c r="AT74" i="10"/>
  <c r="AU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B74" i="10" l="1"/>
  <c r="B39" i="10"/>
  <c r="B38" i="10"/>
  <c r="B37" i="10"/>
  <c r="B36" i="10"/>
  <c r="B41" i="10"/>
  <c r="B40" i="10"/>
  <c r="B35" i="10"/>
  <c r="B34" i="10"/>
  <c r="B33" i="10"/>
  <c r="B32" i="10"/>
  <c r="B31" i="10"/>
  <c r="B30" i="10"/>
  <c r="B16" i="10"/>
  <c r="B15" i="10"/>
  <c r="B20" i="10"/>
  <c r="B19" i="10"/>
  <c r="B13" i="10" l="1"/>
  <c r="B14" i="10"/>
  <c r="B17" i="10"/>
  <c r="B18" i="10"/>
  <c r="B22" i="10"/>
  <c r="B23" i="10"/>
  <c r="B25" i="10"/>
  <c r="B26" i="10"/>
  <c r="B28" i="10"/>
  <c r="B29" i="10"/>
  <c r="B42" i="10"/>
  <c r="B43" i="10"/>
  <c r="B44" i="10"/>
  <c r="B45" i="10"/>
  <c r="B46" i="10"/>
  <c r="B47" i="10"/>
  <c r="B48" i="10"/>
  <c r="B49" i="10"/>
  <c r="B50" i="10"/>
  <c r="B51" i="10"/>
  <c r="B53" i="10"/>
  <c r="B54" i="10"/>
  <c r="B56" i="10"/>
  <c r="B58" i="10"/>
  <c r="B59" i="10"/>
  <c r="B60" i="10"/>
  <c r="B61" i="10"/>
  <c r="B63" i="10"/>
  <c r="B64" i="10"/>
  <c r="B65" i="10"/>
  <c r="B66" i="10"/>
  <c r="B67" i="10"/>
  <c r="V70" i="10"/>
  <c r="W70" i="10"/>
  <c r="X70" i="10"/>
  <c r="Y70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M70" i="10"/>
  <c r="AN70" i="10"/>
  <c r="AO70" i="10"/>
  <c r="AP70" i="10"/>
  <c r="AQ70" i="10"/>
  <c r="AR70" i="10"/>
  <c r="AS70" i="10"/>
  <c r="AT70" i="10"/>
  <c r="AU70" i="10"/>
  <c r="AV70" i="10"/>
  <c r="B71" i="10"/>
  <c r="B72" i="10"/>
  <c r="B76" i="10"/>
  <c r="B77" i="10"/>
  <c r="B79" i="10"/>
  <c r="B80" i="10"/>
  <c r="B82" i="10"/>
  <c r="B84" i="10"/>
  <c r="B85" i="10"/>
  <c r="B86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V110" i="10"/>
  <c r="W110" i="10"/>
  <c r="X110" i="10"/>
  <c r="Y110" i="10"/>
  <c r="Z110" i="10"/>
  <c r="AA110" i="10"/>
  <c r="AB110" i="10"/>
  <c r="AC110" i="10"/>
  <c r="AD110" i="10"/>
  <c r="AE110" i="10"/>
  <c r="AF110" i="10"/>
  <c r="AG110" i="10"/>
  <c r="AH110" i="10"/>
  <c r="AI110" i="10"/>
  <c r="AJ110" i="10"/>
  <c r="AK110" i="10"/>
  <c r="AL110" i="10"/>
  <c r="AM110" i="10"/>
  <c r="AN110" i="10"/>
  <c r="AO110" i="10"/>
  <c r="AP110" i="10"/>
  <c r="AQ110" i="10"/>
  <c r="AR110" i="10"/>
  <c r="AS110" i="10"/>
  <c r="AT110" i="10"/>
  <c r="AU110" i="10"/>
  <c r="AV110" i="10"/>
  <c r="V111" i="10"/>
  <c r="W111" i="10"/>
  <c r="X111" i="10"/>
  <c r="Y111" i="10"/>
  <c r="Z111" i="10"/>
  <c r="AA111" i="10"/>
  <c r="AB111" i="10"/>
  <c r="AC111" i="10"/>
  <c r="AD111" i="10"/>
  <c r="AE111" i="10"/>
  <c r="AF111" i="10"/>
  <c r="AG111" i="10"/>
  <c r="AH111" i="10"/>
  <c r="AI111" i="10"/>
  <c r="AJ111" i="10"/>
  <c r="AK111" i="10"/>
  <c r="AL111" i="10"/>
  <c r="AM111" i="10"/>
  <c r="AN111" i="10"/>
  <c r="AO111" i="10"/>
  <c r="AP111" i="10"/>
  <c r="AQ111" i="10"/>
  <c r="AR111" i="10"/>
  <c r="AS111" i="10"/>
  <c r="AT111" i="10"/>
  <c r="AU111" i="10"/>
  <c r="AV111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AH112" i="10"/>
  <c r="AI112" i="10"/>
  <c r="AJ112" i="10"/>
  <c r="AK112" i="10"/>
  <c r="AL112" i="10"/>
  <c r="AM112" i="10"/>
  <c r="AN112" i="10"/>
  <c r="AO112" i="10"/>
  <c r="AP112" i="10"/>
  <c r="AQ112" i="10"/>
  <c r="AR112" i="10"/>
  <c r="AS112" i="10"/>
  <c r="AT112" i="10"/>
  <c r="AU112" i="10"/>
  <c r="AV112" i="10"/>
  <c r="B110" i="10" l="1"/>
  <c r="B112" i="10"/>
  <c r="B111" i="10"/>
  <c r="W63" i="3" l="1"/>
  <c r="X63" i="3"/>
  <c r="Y63" i="3"/>
  <c r="Z63" i="3"/>
  <c r="AA63" i="3"/>
  <c r="AB63" i="3"/>
  <c r="AC63" i="3"/>
  <c r="AD63" i="3"/>
  <c r="AE63" i="3"/>
  <c r="AF63" i="3"/>
  <c r="AG63" i="3"/>
  <c r="AH63" i="3"/>
  <c r="AI63" i="3"/>
  <c r="V63" i="3"/>
  <c r="B31" i="3"/>
  <c r="B30" i="3"/>
  <c r="B33" i="3"/>
  <c r="B32" i="3"/>
  <c r="B18" i="3" l="1"/>
  <c r="B17" i="3"/>
  <c r="B16" i="3"/>
  <c r="B15" i="3"/>
  <c r="AO137" i="10" l="1"/>
  <c r="AO133" i="10"/>
  <c r="AO127" i="10"/>
  <c r="AO114" i="10"/>
  <c r="AO128" i="10"/>
  <c r="B143" i="10"/>
  <c r="B142" i="10"/>
  <c r="B141" i="10"/>
  <c r="B140" i="10"/>
  <c r="B139" i="10"/>
  <c r="B138" i="10"/>
  <c r="AV137" i="10"/>
  <c r="AU137" i="10"/>
  <c r="AT137" i="10"/>
  <c r="AS137" i="10"/>
  <c r="AR137" i="10"/>
  <c r="AQ137" i="10"/>
  <c r="AP137" i="10"/>
  <c r="AN137" i="10"/>
  <c r="AM137" i="10"/>
  <c r="AL137" i="10"/>
  <c r="AK137" i="10"/>
  <c r="AJ137" i="10"/>
  <c r="AI137" i="10"/>
  <c r="AH137" i="10"/>
  <c r="AG137" i="10"/>
  <c r="AF137" i="10"/>
  <c r="AE137" i="10"/>
  <c r="AD137" i="10"/>
  <c r="AC137" i="10"/>
  <c r="AB137" i="10"/>
  <c r="AA137" i="10"/>
  <c r="Z137" i="10"/>
  <c r="Y137" i="10"/>
  <c r="X137" i="10"/>
  <c r="B137" i="10" s="1"/>
  <c r="W137" i="10"/>
  <c r="V137" i="10"/>
  <c r="B136" i="10"/>
  <c r="B135" i="10"/>
  <c r="B134" i="10"/>
  <c r="AV133" i="10"/>
  <c r="AU133" i="10"/>
  <c r="AT133" i="10"/>
  <c r="AS133" i="10"/>
  <c r="AR133" i="10"/>
  <c r="AQ133" i="10"/>
  <c r="AP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B131" i="10"/>
  <c r="B130" i="10"/>
  <c r="B129" i="10"/>
  <c r="AV127" i="10"/>
  <c r="AU127" i="10"/>
  <c r="AT127" i="10"/>
  <c r="AS127" i="10"/>
  <c r="AR127" i="10"/>
  <c r="AQ127" i="10"/>
  <c r="AP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A127" i="10"/>
  <c r="Z127" i="10"/>
  <c r="Y127" i="10"/>
  <c r="X127" i="10"/>
  <c r="W127" i="10"/>
  <c r="V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AV114" i="10"/>
  <c r="AU114" i="10"/>
  <c r="AT114" i="10"/>
  <c r="AS114" i="10"/>
  <c r="AR114" i="10"/>
  <c r="AQ114" i="10"/>
  <c r="AP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AV128" i="10"/>
  <c r="AU128" i="10"/>
  <c r="AT128" i="10"/>
  <c r="AS128" i="10"/>
  <c r="AR128" i="10"/>
  <c r="AQ128" i="10"/>
  <c r="AP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B133" i="3"/>
  <c r="B132" i="3"/>
  <c r="B131" i="3"/>
  <c r="B130" i="3"/>
  <c r="B129" i="3"/>
  <c r="B128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B126" i="3"/>
  <c r="B125" i="3"/>
  <c r="B124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B121" i="3"/>
  <c r="B120" i="3"/>
  <c r="B119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B98" i="3"/>
  <c r="B97" i="3"/>
  <c r="B96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6" i="3"/>
  <c r="B75" i="3"/>
  <c r="B74" i="3"/>
  <c r="B72" i="3"/>
  <c r="B70" i="3"/>
  <c r="B69" i="3"/>
  <c r="B67" i="3"/>
  <c r="B66" i="3"/>
  <c r="B64" i="3"/>
  <c r="B63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B59" i="3"/>
  <c r="B58" i="3"/>
  <c r="B57" i="3"/>
  <c r="B56" i="3"/>
  <c r="B55" i="3"/>
  <c r="B53" i="3"/>
  <c r="B52" i="3"/>
  <c r="B51" i="3"/>
  <c r="B50" i="3"/>
  <c r="B48" i="3"/>
  <c r="B46" i="3"/>
  <c r="B45" i="3"/>
  <c r="B43" i="3"/>
  <c r="B42" i="3"/>
  <c r="B41" i="3"/>
  <c r="B40" i="3"/>
  <c r="B39" i="3"/>
  <c r="B38" i="3"/>
  <c r="B37" i="3"/>
  <c r="B36" i="3"/>
  <c r="B35" i="3"/>
  <c r="B34" i="3"/>
  <c r="B29" i="3"/>
  <c r="B28" i="3"/>
  <c r="B26" i="3"/>
  <c r="B25" i="3"/>
  <c r="B23" i="3"/>
  <c r="B22" i="3"/>
  <c r="B20" i="3"/>
  <c r="B19" i="3"/>
  <c r="B14" i="3"/>
  <c r="B13" i="3"/>
  <c r="Y118" i="3" l="1"/>
  <c r="AC118" i="3"/>
  <c r="AG118" i="3"/>
  <c r="B101" i="3"/>
  <c r="V118" i="3"/>
  <c r="Z118" i="3"/>
  <c r="AD118" i="3"/>
  <c r="AH118" i="3"/>
  <c r="W118" i="3"/>
  <c r="B118" i="3" s="1"/>
  <c r="AA118" i="3"/>
  <c r="AE118" i="3"/>
  <c r="AI118" i="3"/>
  <c r="B127" i="3"/>
  <c r="X118" i="3"/>
  <c r="AB118" i="3"/>
  <c r="AF118" i="3"/>
  <c r="AJ118" i="3"/>
  <c r="B102" i="3"/>
  <c r="B117" i="3"/>
  <c r="B127" i="10"/>
  <c r="B100" i="3"/>
  <c r="B128" i="10"/>
</calcChain>
</file>

<file path=xl/sharedStrings.xml><?xml version="1.0" encoding="utf-8"?>
<sst xmlns="http://schemas.openxmlformats.org/spreadsheetml/2006/main" count="2076" uniqueCount="341">
  <si>
    <t>FRONTIER DOOR</t>
  </si>
  <si>
    <t>SOLD TO</t>
  </si>
  <si>
    <t>CHINN CONSTRUCTION</t>
  </si>
  <si>
    <t>STOCKING NOTES</t>
  </si>
  <si>
    <t>DATE:</t>
  </si>
  <si>
    <t>STOCK TO INDIVIDUAL UNITS LISTED - USE DUNNAGE FOR MILLWORK STAGING - CARDBOARD BETWEEN PREHUNGS AND FINISH WALLS - CHECK IN DELIVERY COMPLETE AND REPORT SHORTAGES</t>
  </si>
  <si>
    <t>7028 S 204TH ST</t>
  </si>
  <si>
    <t>SO NUMBER:</t>
  </si>
  <si>
    <t>KENT WA, 98032</t>
  </si>
  <si>
    <t>OFFICE 206-768-2524</t>
  </si>
  <si>
    <t>SHIP TO</t>
  </si>
  <si>
    <t>SHIP VIA:</t>
  </si>
  <si>
    <t>DISCRIPTION:</t>
  </si>
  <si>
    <t>PROJECT MGR:</t>
  </si>
  <si>
    <t>CONTACT</t>
  </si>
  <si>
    <t>SHIP DATE:</t>
  </si>
  <si>
    <t>UNIT NUMBER</t>
  </si>
  <si>
    <t>UNIT TYPE</t>
  </si>
  <si>
    <t>QUANTITY</t>
  </si>
  <si>
    <t>SIZE</t>
  </si>
  <si>
    <t>TYPE</t>
  </si>
  <si>
    <t>COLOR</t>
  </si>
  <si>
    <t>BORE</t>
  </si>
  <si>
    <t>EDGE PREP</t>
  </si>
  <si>
    <t>BACKSET</t>
  </si>
  <si>
    <t>STRIKE</t>
  </si>
  <si>
    <t>JAMB</t>
  </si>
  <si>
    <t>HINGES</t>
  </si>
  <si>
    <t>FINISH</t>
  </si>
  <si>
    <t>SWING</t>
  </si>
  <si>
    <t>THRESHOLD</t>
  </si>
  <si>
    <t>GASKET</t>
  </si>
  <si>
    <t>SWEEP</t>
  </si>
  <si>
    <t>RATING</t>
  </si>
  <si>
    <t>SPECIAL NOTES</t>
  </si>
  <si>
    <t>PO NOTES:</t>
  </si>
  <si>
    <t>DOUBLE 5 1/2" SPREAD</t>
  </si>
  <si>
    <t>2 3/4"</t>
  </si>
  <si>
    <t>ADJ "T" STRIKE &amp; DB</t>
  </si>
  <si>
    <t>C SERIES  W/ TA-8 CASING</t>
  </si>
  <si>
    <t>US26D</t>
  </si>
  <si>
    <t>LH</t>
  </si>
  <si>
    <t>SHIPS LATER</t>
  </si>
  <si>
    <t>20MIN</t>
  </si>
  <si>
    <t>RH</t>
  </si>
  <si>
    <t>SNGL</t>
  </si>
  <si>
    <t>DRIVE IN</t>
  </si>
  <si>
    <t>2-3/8"</t>
  </si>
  <si>
    <t>G FULL LIP</t>
  </si>
  <si>
    <t>PRIMED</t>
  </si>
  <si>
    <t>3.5x3.5 x 5/8</t>
  </si>
  <si>
    <t>US15</t>
  </si>
  <si>
    <t>-</t>
  </si>
  <si>
    <t>LHR</t>
  </si>
  <si>
    <t>PRIVACY = PULL SIDE</t>
  </si>
  <si>
    <t>RHR</t>
  </si>
  <si>
    <t>6070 - BIPASS SET - LH/RH SET</t>
  </si>
  <si>
    <t>5070 - BIPASS SET - LH/RH SET</t>
  </si>
  <si>
    <t>6MM WHITE DIFFUSED</t>
  </si>
  <si>
    <r>
      <t>CASING x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8'</t>
    </r>
  </si>
  <si>
    <t>1 X 3 PRIMED MDF</t>
  </si>
  <si>
    <t>INT DR CASING</t>
  </si>
  <si>
    <t>UNIT BASE</t>
  </si>
  <si>
    <t>COMMON BASE</t>
  </si>
  <si>
    <t>1 X 8 PRIMED MDF</t>
  </si>
  <si>
    <t>WINDOW SILL LF</t>
  </si>
  <si>
    <t>WINDOW APRON LF</t>
  </si>
  <si>
    <t>FJPP</t>
  </si>
  <si>
    <t>#231 FJP - 1 7/16" X 1 5/8"</t>
  </si>
  <si>
    <t>HANDRAIL</t>
  </si>
  <si>
    <t>HANDRAIL BRACKETS</t>
  </si>
  <si>
    <t>BP TRACK &amp; HDWR</t>
  </si>
  <si>
    <t>6'</t>
  </si>
  <si>
    <t>5'</t>
  </si>
  <si>
    <t>UNIT HARDWARE - PRIVACY AT BED AND BATH - PASS ALL OTHER</t>
  </si>
  <si>
    <t>EA</t>
  </si>
  <si>
    <r>
      <t xml:space="preserve">ENTRY THRESHOLD - PEMKO </t>
    </r>
    <r>
      <rPr>
        <b/>
        <sz val="16"/>
        <color indexed="8"/>
        <rFont val="Calibri"/>
        <family val="2"/>
      </rPr>
      <t>( 171A36 )</t>
    </r>
    <r>
      <rPr>
        <sz val="11"/>
        <color theme="1"/>
        <rFont val="Calibri"/>
        <family val="2"/>
        <scheme val="minor"/>
      </rPr>
      <t xml:space="preserve"> X 36"</t>
    </r>
  </si>
  <si>
    <t>SWT280 X 12' ALUMINUM BARN DOOR TRACK AND HARDWARE</t>
  </si>
  <si>
    <t>BARN DOOR PULL</t>
  </si>
  <si>
    <t>BATH HARDWARE</t>
  </si>
  <si>
    <t>221 MINOR AVE. N.</t>
  </si>
  <si>
    <t>SEATTLE WA 98109</t>
  </si>
  <si>
    <t>CASCADE I</t>
  </si>
  <si>
    <t>MIKE MCKEE 
(206) 423-3559 OR STEWART SMITH 
(425) 786-4991</t>
  </si>
  <si>
    <t>CW/TS</t>
  </si>
  <si>
    <t>P/F - CLEAR CATALYZED LACQUER</t>
  </si>
  <si>
    <t>SHIP ENTRY DOORS OUT WITH CARDBOARD PROTECTION APPLIED</t>
  </si>
  <si>
    <t>3070 
1 3/4" 
SC</t>
  </si>
  <si>
    <r>
      <rPr>
        <b/>
        <u/>
        <sz val="11"/>
        <color rgb="FFFF0000"/>
        <rFont val="Calibri"/>
        <family val="2"/>
      </rPr>
      <t>8"</t>
    </r>
    <r>
      <rPr>
        <b/>
        <u/>
        <sz val="11"/>
        <rFont val="Calibri"/>
        <family val="2"/>
      </rPr>
      <t xml:space="preserve">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</si>
  <si>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t>BOTH -
1 1/8" X 2 1/4" SQ</t>
  </si>
  <si>
    <t>R2</t>
  </si>
  <si>
    <t>STD. CECO (4 7/8" ANSI LIPPED STRIKE)</t>
  </si>
  <si>
    <r>
      <t xml:space="preserve">WELDED HLMTL / </t>
    </r>
    <r>
      <rPr>
        <sz val="11"/>
        <color rgb="FFFF0000"/>
        <rFont val="Calibri"/>
        <family val="2"/>
        <scheme val="minor"/>
      </rPr>
      <t>1" FLANGE</t>
    </r>
  </si>
  <si>
    <t>2 EA. - 4.5" X 4.5" X SQUARE SPRING
1 EA. - 4.5" X 4.5" BB5 NRP</t>
  </si>
  <si>
    <t>CECO - 16 GA.</t>
  </si>
  <si>
    <t>NON
RATED</t>
  </si>
  <si>
    <t>M2</t>
  </si>
  <si>
    <t>M3</t>
  </si>
  <si>
    <t>M4</t>
  </si>
  <si>
    <t>M5</t>
  </si>
  <si>
    <t>M7</t>
  </si>
  <si>
    <t>CHARCOAL
POWDER COAT</t>
  </si>
  <si>
    <t>B2</t>
  </si>
  <si>
    <t>C2</t>
  </si>
  <si>
    <t>B3/B3A
C3</t>
  </si>
  <si>
    <t>FD&amp;C</t>
  </si>
  <si>
    <t>B1/B1A
B4A
C4</t>
  </si>
  <si>
    <t>C5</t>
  </si>
  <si>
    <t>R1</t>
  </si>
  <si>
    <t>D2</t>
  </si>
  <si>
    <t>PR2670
1-3/8" SC</t>
  </si>
  <si>
    <t xml:space="preserve">WOODGRAIN
FULL LOUVER
PRIMED PINE
STILE &amp; RAIL
</t>
  </si>
  <si>
    <t>L2</t>
  </si>
  <si>
    <t>RHR
&amp;
LHR</t>
  </si>
  <si>
    <t>S1</t>
  </si>
  <si>
    <t>4070 - BIPASS SET - LH/RH SET</t>
  </si>
  <si>
    <t>S2</t>
  </si>
  <si>
    <t>4670 - BIPASS SET - LH/RH SET</t>
  </si>
  <si>
    <t>S3</t>
  </si>
  <si>
    <t>S5</t>
  </si>
  <si>
    <r>
      <t>UNIT BASE x</t>
    </r>
    <r>
      <rPr>
        <b/>
        <sz val="14"/>
        <color indexed="8"/>
        <rFont val="Calibri"/>
        <family val="2"/>
      </rPr>
      <t xml:space="preserve"> 16'</t>
    </r>
  </si>
  <si>
    <r>
      <t>1/2" X 4"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PRIMED MDF</t>
    </r>
  </si>
  <si>
    <t>1/2" X 4" PRIMED MDF</t>
  </si>
  <si>
    <r>
      <t xml:space="preserve">CMN BASE x </t>
    </r>
    <r>
      <rPr>
        <b/>
        <sz val="14"/>
        <color indexed="8"/>
        <rFont val="Calibri"/>
        <family val="2"/>
      </rPr>
      <t>16'</t>
    </r>
  </si>
  <si>
    <t xml:space="preserve"> #492 PRIMED MDF - 24"</t>
  </si>
  <si>
    <t>#492 PRIMED MDF - 36"</t>
  </si>
  <si>
    <t>#492 PRIMED MDF - 48"</t>
  </si>
  <si>
    <t>#492 PRIMED MDF - 60"</t>
  </si>
  <si>
    <t>#492 PRIMED MDF - 84"</t>
  </si>
  <si>
    <t>#492 PRIMED MDF - 96"</t>
  </si>
  <si>
    <t>#492 PRIMED MDF - 108"</t>
  </si>
  <si>
    <t>#492 PRIMED MDF</t>
  </si>
  <si>
    <t xml:space="preserve">1X7 PRIMED MDF </t>
  </si>
  <si>
    <t>1 X 7 PRIMED MDF - 36"</t>
  </si>
  <si>
    <t>1 X 7 PRIMED MDF - 24"</t>
  </si>
  <si>
    <t>1 X 7 PRIMED MDF - 48"</t>
  </si>
  <si>
    <t>1 X 7 PRIMED MDF - 60"</t>
  </si>
  <si>
    <t>1 X 7 PRIMED MDF - 84"</t>
  </si>
  <si>
    <t>1 X 7 PRIMED MDF - 96"</t>
  </si>
  <si>
    <t>1 X 7 PRIMED MDF - 108"</t>
  </si>
  <si>
    <r>
      <t xml:space="preserve">MILLWORK - </t>
    </r>
    <r>
      <rPr>
        <b/>
        <i/>
        <sz val="14"/>
        <color rgb="FFFF0000"/>
        <rFont val="Calibri"/>
        <family val="2"/>
        <scheme val="minor"/>
      </rPr>
      <t>NO BASE IN BATHROOMS, KITCHENS &amp; LAUNDRY</t>
    </r>
  </si>
  <si>
    <t>4'</t>
  </si>
  <si>
    <t>S2/S3</t>
  </si>
  <si>
    <r>
      <t xml:space="preserve">ENTRY SWEEP - PEMKO </t>
    </r>
    <r>
      <rPr>
        <b/>
        <sz val="16"/>
        <color indexed="8"/>
        <rFont val="Calibri"/>
        <family val="2"/>
      </rPr>
      <t>( 217AV36 )</t>
    </r>
    <r>
      <rPr>
        <sz val="11"/>
        <color theme="1"/>
        <rFont val="Calibri"/>
        <family val="2"/>
        <scheme val="minor"/>
      </rPr>
      <t xml:space="preserve"> X 36" </t>
    </r>
  </si>
  <si>
    <r>
      <t xml:space="preserve">ENTRY VIEWER - IVES - </t>
    </r>
    <r>
      <rPr>
        <b/>
        <sz val="16"/>
        <color indexed="8"/>
        <rFont val="Calibri"/>
        <family val="2"/>
      </rPr>
      <t xml:space="preserve"> ( U698-626 ) </t>
    </r>
    <r>
      <rPr>
        <sz val="11"/>
        <color theme="1"/>
        <rFont val="Calibri"/>
        <family val="2"/>
        <scheme val="minor"/>
      </rPr>
      <t>- FITS 9/16" HOLE</t>
    </r>
  </si>
  <si>
    <t>KABA</t>
  </si>
  <si>
    <t>SCHLAGE</t>
  </si>
  <si>
    <t>PEMKO</t>
  </si>
  <si>
    <t>SUPPLIER</t>
  </si>
  <si>
    <t>IVES</t>
  </si>
  <si>
    <r>
      <t xml:space="preserve">SMOKE SEAL - PEMKO -  </t>
    </r>
    <r>
      <rPr>
        <b/>
        <sz val="16"/>
        <color theme="1"/>
        <rFont val="Calibri"/>
        <family val="2"/>
        <scheme val="minor"/>
      </rPr>
      <t xml:space="preserve">( </t>
    </r>
    <r>
      <rPr>
        <b/>
        <sz val="16"/>
        <color indexed="8"/>
        <rFont val="Calibri"/>
        <family val="2"/>
      </rPr>
      <t>S88D18</t>
    </r>
    <r>
      <rPr>
        <b/>
        <sz val="16"/>
        <color theme="1"/>
        <rFont val="Calibri"/>
        <family val="2"/>
        <scheme val="minor"/>
      </rPr>
      <t xml:space="preserve"> )</t>
    </r>
  </si>
  <si>
    <r>
      <t xml:space="preserve">SCHLAGE - LATITUDE - PASSAGE - </t>
    </r>
    <r>
      <rPr>
        <b/>
        <sz val="16"/>
        <color theme="1"/>
        <rFont val="Calibri"/>
        <family val="2"/>
        <scheme val="minor"/>
      </rPr>
      <t xml:space="preserve">( </t>
    </r>
    <r>
      <rPr>
        <b/>
        <sz val="16"/>
        <color indexed="8"/>
        <rFont val="Calibri"/>
        <family val="2"/>
      </rPr>
      <t xml:space="preserve">F10 LAT 626 - </t>
    </r>
    <r>
      <rPr>
        <b/>
        <sz val="16"/>
        <color rgb="FFFF0000"/>
        <rFont val="Calibri"/>
        <family val="2"/>
      </rPr>
      <t>DRIVE IN X FULL LIP</t>
    </r>
    <r>
      <rPr>
        <b/>
        <sz val="16"/>
        <rFont val="Calibri"/>
        <family val="2"/>
      </rPr>
      <t xml:space="preserve"> )</t>
    </r>
  </si>
  <si>
    <r>
      <t xml:space="preserve">SCHLAGE - LATITUDE - PRIVACY - </t>
    </r>
    <r>
      <rPr>
        <b/>
        <sz val="16"/>
        <color theme="1"/>
        <rFont val="Calibri"/>
        <family val="2"/>
        <scheme val="minor"/>
      </rPr>
      <t>( F40 LAT 626</t>
    </r>
    <r>
      <rPr>
        <b/>
        <sz val="16"/>
        <color indexed="8"/>
        <rFont val="Calibri"/>
        <family val="2"/>
      </rPr>
      <t xml:space="preserve"> - </t>
    </r>
    <r>
      <rPr>
        <b/>
        <sz val="16"/>
        <color rgb="FFFF0000"/>
        <rFont val="Calibri"/>
        <family val="2"/>
      </rPr>
      <t>DRIVE IN X FULL LIP</t>
    </r>
    <r>
      <rPr>
        <b/>
        <sz val="16"/>
        <color indexed="8"/>
        <rFont val="Calibri"/>
        <family val="2"/>
      </rPr>
      <t xml:space="preserve"> )</t>
    </r>
  </si>
  <si>
    <r>
      <t xml:space="preserve">FLOOR STOP - IVES -  </t>
    </r>
    <r>
      <rPr>
        <b/>
        <sz val="16"/>
        <color theme="1"/>
        <rFont val="Calibri"/>
        <family val="2"/>
        <scheme val="minor"/>
      </rPr>
      <t xml:space="preserve">( </t>
    </r>
    <r>
      <rPr>
        <b/>
        <sz val="16"/>
        <color indexed="8"/>
        <rFont val="Calibri"/>
        <family val="2"/>
      </rPr>
      <t>FS436-626</t>
    </r>
    <r>
      <rPr>
        <b/>
        <sz val="16"/>
        <color theme="1"/>
        <rFont val="Calibri"/>
        <family val="2"/>
        <scheme val="minor"/>
      </rPr>
      <t xml:space="preserve"> )</t>
    </r>
  </si>
  <si>
    <r>
      <t xml:space="preserve">SCHLAGE - LATITUDE - </t>
    </r>
    <r>
      <rPr>
        <b/>
        <sz val="16"/>
        <color indexed="8"/>
        <rFont val="Calibri"/>
        <family val="2"/>
      </rPr>
      <t>PRIVACY W/ ADA - F40 LAT 626 -</t>
    </r>
    <r>
      <rPr>
        <b/>
        <sz val="16"/>
        <color rgb="FFFF0000"/>
        <rFont val="Calibri"/>
        <family val="2"/>
      </rPr>
      <t xml:space="preserve"> 
DRIVE IN X FULL LIP</t>
    </r>
  </si>
  <si>
    <r>
      <t xml:space="preserve">SCHLAGE - LATITUDE - DUMMY LEVER - </t>
    </r>
    <r>
      <rPr>
        <b/>
        <sz val="16"/>
        <color indexed="8"/>
        <rFont val="Calibri"/>
        <family val="2"/>
      </rPr>
      <t>( F170-626 )</t>
    </r>
  </si>
  <si>
    <r>
      <t>FLUSH BYPASS CUP/FINGER PULL - IVES -</t>
    </r>
    <r>
      <rPr>
        <b/>
        <sz val="16"/>
        <color indexed="8"/>
        <rFont val="Calibri"/>
        <family val="2"/>
      </rPr>
      <t xml:space="preserve"> ( 221-626 )</t>
    </r>
  </si>
  <si>
    <r>
      <t xml:space="preserve">SPRING DOOR STOP - IVES - </t>
    </r>
    <r>
      <rPr>
        <b/>
        <sz val="16"/>
        <color indexed="8"/>
        <rFont val="Calibri"/>
        <family val="2"/>
      </rPr>
      <t>( 060-626 )</t>
    </r>
  </si>
  <si>
    <t xml:space="preserve">1X8 PRIMED MDF </t>
  </si>
  <si>
    <t>HALF WALL CAP</t>
  </si>
  <si>
    <t>HALF WALL APRON</t>
  </si>
  <si>
    <t>PAMEX DD03-11SN</t>
  </si>
  <si>
    <r>
      <t xml:space="preserve">SKIRTBOARD x </t>
    </r>
    <r>
      <rPr>
        <b/>
        <sz val="14"/>
        <color theme="1"/>
        <rFont val="Calibri"/>
        <family val="2"/>
        <scheme val="minor"/>
      </rPr>
      <t>16'</t>
    </r>
  </si>
  <si>
    <r>
      <t xml:space="preserve">HANDRAIL x </t>
    </r>
    <r>
      <rPr>
        <b/>
        <sz val="14"/>
        <color theme="1"/>
        <rFont val="Calibri"/>
        <family val="2"/>
        <scheme val="minor"/>
      </rPr>
      <t>16'</t>
    </r>
  </si>
  <si>
    <t>1 X 12 PRIMED MDF</t>
  </si>
  <si>
    <t xml:space="preserve">1X12 PRIMED MDF </t>
  </si>
  <si>
    <t>SKIRTBOARD</t>
  </si>
  <si>
    <r>
      <t xml:space="preserve">UNDER COUNTER TRIM x </t>
    </r>
    <r>
      <rPr>
        <b/>
        <sz val="14"/>
        <color indexed="8"/>
        <rFont val="Calibri"/>
        <family val="2"/>
      </rPr>
      <t>16'</t>
    </r>
  </si>
  <si>
    <t xml:space="preserve">1X3 PRIMED MDF </t>
  </si>
  <si>
    <t>UNDER COUNTER TRIM</t>
  </si>
  <si>
    <r>
      <t xml:space="preserve">1/2" X 4" PRIMED MDF - </t>
    </r>
    <r>
      <rPr>
        <b/>
        <sz val="11"/>
        <color rgb="FFFF0000"/>
        <rFont val="Calibri"/>
        <family val="2"/>
        <scheme val="minor"/>
      </rPr>
      <t>LOBBY &amp; CLUB ROOM ONLY
RESIDENTIAL LEVELS EXCLUDED AT THIS TIME</t>
    </r>
  </si>
  <si>
    <r>
      <t xml:space="preserve">CMN SKIRTBOARD x </t>
    </r>
    <r>
      <rPr>
        <b/>
        <sz val="14"/>
        <color theme="1"/>
        <rFont val="Calibri"/>
        <family val="2"/>
        <scheme val="minor"/>
      </rPr>
      <t>16'</t>
    </r>
  </si>
  <si>
    <r>
      <t xml:space="preserve">CMN STAIR CAP x </t>
    </r>
    <r>
      <rPr>
        <b/>
        <sz val="14"/>
        <color indexed="8"/>
        <rFont val="Calibri"/>
        <family val="2"/>
      </rPr>
      <t>16'</t>
    </r>
  </si>
  <si>
    <r>
      <t xml:space="preserve">CMN STAIR APRON x </t>
    </r>
    <r>
      <rPr>
        <b/>
        <sz val="14"/>
        <color indexed="8"/>
        <rFont val="Calibri"/>
        <family val="2"/>
      </rPr>
      <t>16'</t>
    </r>
  </si>
  <si>
    <r>
      <rPr>
        <sz val="16"/>
        <color theme="1"/>
        <rFont val="Calibri"/>
        <family val="2"/>
        <scheme val="minor"/>
      </rPr>
      <t>ALUMINUM BARN DOOR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F.O. = 48" X 84"</t>
    </r>
  </si>
  <si>
    <r>
      <rPr>
        <sz val="16"/>
        <color theme="1"/>
        <rFont val="Calibri"/>
        <family val="2"/>
        <scheme val="minor"/>
      </rPr>
      <t>ALUMINUM BARN DOOR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F.O. = 60" X 84"</t>
    </r>
  </si>
  <si>
    <r>
      <rPr>
        <sz val="16"/>
        <color theme="1"/>
        <rFont val="Calibri"/>
        <family val="2"/>
        <scheme val="minor"/>
      </rPr>
      <t>ALUMINUM BARN DOOR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F.O. = 38" X 84"</t>
    </r>
  </si>
  <si>
    <r>
      <rPr>
        <sz val="16"/>
        <color theme="1"/>
        <rFont val="Calibri"/>
        <family val="2"/>
        <scheme val="minor"/>
      </rPr>
      <t>ALUMINUM BARN DOOR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F.O. = 42" X 84"</t>
    </r>
  </si>
  <si>
    <r>
      <t>MOEN "EDGESTONE" - TP HOLDER - CHROME -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(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YB4609CH )</t>
    </r>
  </si>
  <si>
    <r>
      <t xml:space="preserve">MOEN "EDGESTONE" 18" TOWEL BAR - CHROME - </t>
    </r>
    <r>
      <rPr>
        <b/>
        <sz val="16"/>
        <color indexed="8"/>
        <rFont val="Calibri"/>
        <family val="2"/>
      </rPr>
      <t>( YB4698CH )</t>
    </r>
  </si>
  <si>
    <r>
      <t xml:space="preserve">MOEN "EDGESTONE" 24" TOWEL BAR - CHROME - </t>
    </r>
    <r>
      <rPr>
        <b/>
        <sz val="16"/>
        <color indexed="8"/>
        <rFont val="Calibri"/>
        <family val="2"/>
      </rPr>
      <t>( YB4694CH )</t>
    </r>
  </si>
  <si>
    <r>
      <t xml:space="preserve">MOEN "EDGESTONE" TOWEL BAR MOUNTING POSTS - CHROME - </t>
    </r>
    <r>
      <rPr>
        <b/>
        <sz val="16"/>
        <color indexed="8"/>
        <rFont val="Calibri"/>
        <family val="2"/>
      </rPr>
      <t>( YB4600CH )</t>
    </r>
  </si>
  <si>
    <r>
      <t>MOEN "EDGESTONE" ROBE HOOK - CHROME -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( YB4603CH )</t>
    </r>
  </si>
  <si>
    <r>
      <t xml:space="preserve">SYMMONS - 5' CURVED SHOWER ROD - CHROME - </t>
    </r>
    <r>
      <rPr>
        <b/>
        <sz val="16"/>
        <color theme="1"/>
        <rFont val="Calibri"/>
        <family val="2"/>
        <scheme val="minor"/>
      </rPr>
      <t>( 353SR-5 )</t>
    </r>
  </si>
  <si>
    <r>
      <t xml:space="preserve">ZACA - SPACECAB MEDIA - MED CAB - </t>
    </r>
    <r>
      <rPr>
        <sz val="16"/>
        <color indexed="8"/>
        <rFont val="Calibri"/>
        <family val="2"/>
      </rPr>
      <t xml:space="preserve">( </t>
    </r>
    <r>
      <rPr>
        <b/>
        <sz val="16"/>
        <color indexed="8"/>
        <rFont val="Calibri"/>
        <family val="2"/>
      </rPr>
      <t>21-2-36-00 )</t>
    </r>
  </si>
  <si>
    <t>S1
REV</t>
  </si>
  <si>
    <t>MOEN</t>
  </si>
  <si>
    <t>SYMMONS</t>
  </si>
  <si>
    <t>ZACA</t>
  </si>
  <si>
    <t>S10</t>
  </si>
  <si>
    <t>S11</t>
  </si>
  <si>
    <t>ADA
--------------
3070 
1 3/4" 
SC</t>
  </si>
  <si>
    <t>S1.3</t>
  </si>
  <si>
    <t>S1.4</t>
  </si>
  <si>
    <r>
      <t xml:space="preserve">HALF WALL APRON x </t>
    </r>
    <r>
      <rPr>
        <b/>
        <sz val="14"/>
        <color indexed="8"/>
        <rFont val="Calibri"/>
        <family val="2"/>
      </rPr>
      <t>8'</t>
    </r>
  </si>
  <si>
    <r>
      <t xml:space="preserve">HALF WALL CAP x </t>
    </r>
    <r>
      <rPr>
        <b/>
        <sz val="14"/>
        <color theme="1"/>
        <rFont val="Calibri"/>
        <family val="2"/>
        <scheme val="minor"/>
      </rPr>
      <t>8'</t>
    </r>
  </si>
  <si>
    <t>O1
TYPE
A</t>
  </si>
  <si>
    <t>O1.2</t>
  </si>
  <si>
    <t>O1.1</t>
  </si>
  <si>
    <t>O1</t>
  </si>
  <si>
    <t>O1
REV</t>
  </si>
  <si>
    <t>4.5" X 4.5" X SQUARE SPRING</t>
  </si>
  <si>
    <t>PREFIT &amp; MACHINED TO TIMELY SPECS
---------------------------------
 VIEWER PREP - 9/16" BORE - 24" Ф FROM TOD</t>
  </si>
  <si>
    <t>PREFIT &amp; MACHINED TO TIMELY SPECS
---------------------------------
VIEWER PREP(S) - 9/16" BORE - 24" &amp; 36" Ф FROM TOD</t>
  </si>
  <si>
    <t>LE JOHNSON - 111SD SERIES</t>
  </si>
  <si>
    <t>THERMA TRU FLUSH FIBERGLASS</t>
  </si>
  <si>
    <r>
      <t xml:space="preserve">VERTICAL GRAIN AMERICAN WALNUT
----------------------
</t>
    </r>
    <r>
      <rPr>
        <b/>
        <i/>
        <sz val="11"/>
        <color theme="1"/>
        <rFont val="Calibri"/>
        <family val="2"/>
        <scheme val="minor"/>
      </rPr>
      <t>DANZER LINEA</t>
    </r>
  </si>
  <si>
    <t>ROLLER LATCH</t>
  </si>
  <si>
    <r>
      <t xml:space="preserve">BOBRICK - 18" GRAB BAR - </t>
    </r>
    <r>
      <rPr>
        <b/>
        <sz val="14"/>
        <color theme="1"/>
        <rFont val="Calibri"/>
        <family val="2"/>
        <scheme val="minor"/>
      </rPr>
      <t>B-5806 X 18</t>
    </r>
  </si>
  <si>
    <r>
      <t xml:space="preserve">BOBRICK - 36" GRAB BAR - </t>
    </r>
    <r>
      <rPr>
        <b/>
        <sz val="14"/>
        <color theme="1"/>
        <rFont val="Calibri"/>
        <family val="2"/>
        <scheme val="minor"/>
      </rPr>
      <t>B-5806 X 36</t>
    </r>
  </si>
  <si>
    <r>
      <t xml:space="preserve">BOBRICK - 42" GRAB BAR - </t>
    </r>
    <r>
      <rPr>
        <b/>
        <sz val="14"/>
        <color theme="1"/>
        <rFont val="Calibri"/>
        <family val="2"/>
        <scheme val="minor"/>
      </rPr>
      <t>B-5806 X 42</t>
    </r>
  </si>
  <si>
    <r>
      <t xml:space="preserve">PHG - ROLLER LATCH - </t>
    </r>
    <r>
      <rPr>
        <b/>
        <sz val="16"/>
        <color theme="1"/>
        <rFont val="Calibri"/>
        <family val="2"/>
        <scheme val="minor"/>
      </rPr>
      <t>( #420706 - US26D )</t>
    </r>
  </si>
  <si>
    <t>PHG</t>
  </si>
  <si>
    <t>BOBRICK</t>
  </si>
  <si>
    <t>O3.1</t>
  </si>
  <si>
    <r>
      <t xml:space="preserve">HALF WALL CAP x </t>
    </r>
    <r>
      <rPr>
        <b/>
        <sz val="14"/>
        <color theme="1"/>
        <rFont val="Calibri"/>
        <family val="2"/>
        <scheme val="minor"/>
      </rPr>
      <t>16'</t>
    </r>
  </si>
  <si>
    <r>
      <t xml:space="preserve">HALF WALL APRON x </t>
    </r>
    <r>
      <rPr>
        <b/>
        <sz val="14"/>
        <color theme="1"/>
        <rFont val="Calibri"/>
        <family val="2"/>
        <scheme val="minor"/>
      </rPr>
      <t>16</t>
    </r>
    <r>
      <rPr>
        <b/>
        <sz val="14"/>
        <color indexed="8"/>
        <rFont val="Calibri"/>
        <family val="2"/>
      </rPr>
      <t>'</t>
    </r>
  </si>
  <si>
    <t>O3.3</t>
  </si>
  <si>
    <t>O1.6</t>
  </si>
  <si>
    <t>O1.5</t>
  </si>
  <si>
    <t>A1.2</t>
  </si>
  <si>
    <t>C1</t>
  </si>
  <si>
    <r>
      <rPr>
        <sz val="16"/>
        <color theme="1"/>
        <rFont val="Calibri"/>
        <family val="2"/>
        <scheme val="minor"/>
      </rPr>
      <t>ALUMINUM BARN DOOR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F.O. = 48" X 110"</t>
    </r>
  </si>
  <si>
    <t>A1
TYPE A</t>
  </si>
  <si>
    <t>A1</t>
  </si>
  <si>
    <t>A10</t>
  </si>
  <si>
    <t>A16</t>
  </si>
  <si>
    <t>A15</t>
  </si>
  <si>
    <t>A8</t>
  </si>
  <si>
    <t>A14</t>
  </si>
  <si>
    <t>A17</t>
  </si>
  <si>
    <t>A18</t>
  </si>
  <si>
    <t>B8</t>
  </si>
  <si>
    <t>B9</t>
  </si>
  <si>
    <t>KABA
M SERIES
ASM
MORTISE
LOCK</t>
  </si>
  <si>
    <t>STANDARD
ANSI
MORTISE
LOCK
PREP</t>
  </si>
  <si>
    <t>CECO
18 GA
ENVOY
POLY
CORE</t>
  </si>
  <si>
    <t>90
MIN</t>
  </si>
  <si>
    <t>R3</t>
  </si>
  <si>
    <r>
      <t xml:space="preserve">SCHLAGE - "LATITUDE" - UL RATED
</t>
    </r>
    <r>
      <rPr>
        <b/>
        <sz val="16"/>
        <color indexed="8"/>
        <rFont val="Calibri"/>
        <family val="2"/>
      </rPr>
      <t>( F10 LAT 626 - 2 3/4" BS - 1-1/8"X2-1/4" SFP )</t>
    </r>
  </si>
  <si>
    <r>
      <rPr>
        <b/>
        <sz val="11"/>
        <color theme="1"/>
        <rFont val="Calibri"/>
        <family val="2"/>
        <scheme val="minor"/>
      </rPr>
      <t>KABA - INSYNC D LOCK KIT</t>
    </r>
    <r>
      <rPr>
        <sz val="11"/>
        <color theme="1"/>
        <rFont val="Calibri"/>
        <family val="2"/>
        <scheme val="minor"/>
      </rPr>
      <t xml:space="preserve"> - UL RATED
</t>
    </r>
    <r>
      <rPr>
        <b/>
        <sz val="16"/>
        <color indexed="8"/>
        <rFont val="Calibri"/>
        <family val="2"/>
      </rPr>
      <t>( RD01-26D - 2 3/4" BS - 1-1/8"X2-1/4" SFP )</t>
    </r>
  </si>
  <si>
    <r>
      <t xml:space="preserve">ENTRY
</t>
    </r>
    <r>
      <rPr>
        <b/>
        <sz val="14"/>
        <color theme="1"/>
        <rFont val="Calibri"/>
        <family val="2"/>
        <scheme val="minor"/>
      </rPr>
      <t>3070
LH</t>
    </r>
  </si>
  <si>
    <r>
      <t xml:space="preserve">ENTRY
</t>
    </r>
    <r>
      <rPr>
        <b/>
        <sz val="14"/>
        <color theme="1"/>
        <rFont val="Calibri"/>
        <family val="2"/>
        <scheme val="minor"/>
      </rPr>
      <t>3070
RH</t>
    </r>
  </si>
  <si>
    <r>
      <t xml:space="preserve">ADA
ENTRY
</t>
    </r>
    <r>
      <rPr>
        <b/>
        <sz val="14"/>
        <color theme="1"/>
        <rFont val="Calibri"/>
        <family val="2"/>
        <scheme val="minor"/>
      </rPr>
      <t>3070
LH</t>
    </r>
  </si>
  <si>
    <r>
      <t xml:space="preserve">ADA
ENTRY
</t>
    </r>
    <r>
      <rPr>
        <b/>
        <sz val="14"/>
        <color theme="1"/>
        <rFont val="Calibri"/>
        <family val="2"/>
        <scheme val="minor"/>
      </rPr>
      <t>3070
RH</t>
    </r>
  </si>
  <si>
    <r>
      <t xml:space="preserve">CECO
HLMTL
ENTRY
</t>
    </r>
    <r>
      <rPr>
        <b/>
        <sz val="14"/>
        <color theme="1"/>
        <rFont val="Calibri"/>
        <family val="2"/>
        <scheme val="minor"/>
      </rPr>
      <t>3070
LH</t>
    </r>
  </si>
  <si>
    <r>
      <t xml:space="preserve">CECO
HLMTL
ENTRY
</t>
    </r>
    <r>
      <rPr>
        <b/>
        <sz val="14"/>
        <color theme="1"/>
        <rFont val="Calibri"/>
        <family val="2"/>
        <scheme val="minor"/>
      </rPr>
      <t>3070
RH</t>
    </r>
  </si>
  <si>
    <t>PREFIT &amp; MACHINED TO CECO SPECS
---------------------------------
 VIEWER PREP - 9/16" BORE - 24" Ф FROM TOD</t>
  </si>
  <si>
    <t>3070
LH</t>
  </si>
  <si>
    <t>3070
RH</t>
  </si>
  <si>
    <t>21070
LH</t>
  </si>
  <si>
    <t>21070
RH</t>
  </si>
  <si>
    <t>2870
LH</t>
  </si>
  <si>
    <t>2870
RH</t>
  </si>
  <si>
    <t>2670
LH</t>
  </si>
  <si>
    <t>2670
RH</t>
  </si>
  <si>
    <t>2070
LH</t>
  </si>
  <si>
    <t>2070
RH</t>
  </si>
  <si>
    <t>1670
LH</t>
  </si>
  <si>
    <t>1670
RH</t>
  </si>
  <si>
    <t>21070
LOUV
LHR</t>
  </si>
  <si>
    <t>21070
LOUV
RHR</t>
  </si>
  <si>
    <t>5070
LOUV
DBL</t>
  </si>
  <si>
    <t>6070
BP</t>
  </si>
  <si>
    <t>5070
BP</t>
  </si>
  <si>
    <t>4670
BP</t>
  </si>
  <si>
    <t>4070
BP</t>
  </si>
  <si>
    <r>
      <t xml:space="preserve">4070
</t>
    </r>
    <r>
      <rPr>
        <b/>
        <sz val="12"/>
        <color theme="1"/>
        <rFont val="Calibri"/>
        <family val="2"/>
        <scheme val="minor"/>
      </rPr>
      <t>ALUM
BARN</t>
    </r>
  </si>
  <si>
    <r>
      <t xml:space="preserve">5070
</t>
    </r>
    <r>
      <rPr>
        <b/>
        <sz val="12"/>
        <color theme="1"/>
        <rFont val="Calibri"/>
        <family val="2"/>
        <scheme val="minor"/>
      </rPr>
      <t>ALUM
BARN</t>
    </r>
  </si>
  <si>
    <r>
      <t xml:space="preserve">3270
</t>
    </r>
    <r>
      <rPr>
        <b/>
        <sz val="12"/>
        <color theme="1"/>
        <rFont val="Calibri"/>
        <family val="2"/>
        <scheme val="minor"/>
      </rPr>
      <t>ALUM
BARN</t>
    </r>
  </si>
  <si>
    <r>
      <t xml:space="preserve">3670
</t>
    </r>
    <r>
      <rPr>
        <b/>
        <sz val="12"/>
        <color theme="1"/>
        <rFont val="Calibri"/>
        <family val="2"/>
        <scheme val="minor"/>
      </rPr>
      <t>ALUM
BARN</t>
    </r>
  </si>
  <si>
    <r>
      <t xml:space="preserve">4092
</t>
    </r>
    <r>
      <rPr>
        <b/>
        <sz val="12"/>
        <color theme="1"/>
        <rFont val="Calibri"/>
        <family val="2"/>
        <scheme val="minor"/>
      </rPr>
      <t>ALUM
BARN</t>
    </r>
  </si>
  <si>
    <r>
      <rPr>
        <b/>
        <sz val="12"/>
        <color theme="1"/>
        <rFont val="Calibri"/>
        <family val="2"/>
        <scheme val="minor"/>
      </rPr>
      <t>8'</t>
    </r>
    <r>
      <rPr>
        <b/>
        <sz val="11"/>
        <color theme="1"/>
        <rFont val="Calibri"/>
        <family val="2"/>
        <scheme val="minor"/>
      </rPr>
      <t xml:space="preserve">
1/2 WALL</t>
    </r>
  </si>
  <si>
    <r>
      <rPr>
        <b/>
        <sz val="12"/>
        <color theme="1"/>
        <rFont val="Calibri"/>
        <family val="2"/>
        <scheme val="minor"/>
      </rPr>
      <t>16'</t>
    </r>
    <r>
      <rPr>
        <b/>
        <sz val="11"/>
        <color theme="1"/>
        <rFont val="Calibri"/>
        <family val="2"/>
        <scheme val="minor"/>
      </rPr>
      <t xml:space="preserve">
1/2 WALL</t>
    </r>
  </si>
  <si>
    <t>BASE</t>
  </si>
  <si>
    <t>CASING</t>
  </si>
  <si>
    <t>COUNTER
TRIM</t>
  </si>
  <si>
    <t>SKIRTBRD</t>
  </si>
  <si>
    <t>24"</t>
  </si>
  <si>
    <t>36"</t>
  </si>
  <si>
    <t>48"</t>
  </si>
  <si>
    <t>60"</t>
  </si>
  <si>
    <t>84"</t>
  </si>
  <si>
    <t>96"</t>
  </si>
  <si>
    <t>108"</t>
  </si>
  <si>
    <t>COMMON
BASE</t>
  </si>
  <si>
    <t>WALL
APRON</t>
  </si>
  <si>
    <t>CMN
SKIRTBRD</t>
  </si>
  <si>
    <t>CMN
WALL CAP</t>
  </si>
  <si>
    <t>CASCADE I - A
L7 NORTH</t>
  </si>
  <si>
    <t>CASCADE I - B
L7 SOUTH</t>
  </si>
  <si>
    <r>
      <rPr>
        <b/>
        <u/>
        <sz val="11"/>
        <rFont val="Calibri"/>
        <family val="2"/>
      </rPr>
      <t>8 1/2"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</si>
  <si>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rPr>
        <b/>
        <u/>
        <sz val="11"/>
        <rFont val="Calibri"/>
        <family val="2"/>
      </rPr>
      <t>7 7/8"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</si>
  <si>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rPr>
        <b/>
        <u/>
        <sz val="11"/>
        <rFont val="Calibri"/>
        <family val="2"/>
      </rPr>
      <t>7 1/4"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</si>
  <si>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t xml:space="preserve">HALF WALL CAP x </t>
    </r>
    <r>
      <rPr>
        <b/>
        <sz val="14"/>
        <color theme="1"/>
        <rFont val="Calibri"/>
        <family val="2"/>
        <scheme val="minor"/>
      </rPr>
      <t>10'</t>
    </r>
  </si>
  <si>
    <r>
      <t xml:space="preserve">HALF WALL APRON x </t>
    </r>
    <r>
      <rPr>
        <b/>
        <sz val="14"/>
        <color theme="1"/>
        <rFont val="Calibri"/>
        <family val="2"/>
        <scheme val="minor"/>
      </rPr>
      <t>10</t>
    </r>
    <r>
      <rPr>
        <b/>
        <sz val="14"/>
        <color indexed="8"/>
        <rFont val="Calibri"/>
        <family val="2"/>
      </rPr>
      <t>'</t>
    </r>
  </si>
  <si>
    <r>
      <rPr>
        <b/>
        <sz val="12"/>
        <color theme="1"/>
        <rFont val="Calibri"/>
        <family val="2"/>
        <scheme val="minor"/>
      </rPr>
      <t>10'</t>
    </r>
    <r>
      <rPr>
        <b/>
        <sz val="11"/>
        <color theme="1"/>
        <rFont val="Calibri"/>
        <family val="2"/>
        <scheme val="minor"/>
      </rPr>
      <t xml:space="preserve">
1/2 WALL</t>
    </r>
  </si>
  <si>
    <t>1 X 7 PRIMED MDF - 66"</t>
  </si>
  <si>
    <t>66"</t>
  </si>
  <si>
    <t>78"</t>
  </si>
  <si>
    <t>1 X 7 PRIMED MDF - 78"</t>
  </si>
  <si>
    <t>102"</t>
  </si>
  <si>
    <t>1 X 7 PRIMED MDF - 102"</t>
  </si>
  <si>
    <t>#492 PRIMED MDF - 66"</t>
  </si>
  <si>
    <t>#492 PRIMED MDF - 78"</t>
  </si>
  <si>
    <t>#492 PRIMED MDF - 102"</t>
  </si>
  <si>
    <t>CMN</t>
  </si>
  <si>
    <t>COMMON</t>
  </si>
  <si>
    <t xml:space="preserve">LYNDEN BROOKSIDE 2-580X
VERTICAL GRAIN QS WALNUT
LDI CLEAR TR-6
RECONSTITUTED
</t>
  </si>
  <si>
    <t>DB = 
1" X 2-1/4" SQ
------------------
LEVER = 
1-1/8" X 2-1/4" SQ</t>
  </si>
  <si>
    <r>
      <rPr>
        <b/>
        <sz val="11"/>
        <color theme="1"/>
        <rFont val="Calibri"/>
        <family val="2"/>
        <scheme val="minor"/>
      </rPr>
      <t>KABA - INSYNC M SERIES MORTISE LOCK KIT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90 MIN</t>
    </r>
    <r>
      <rPr>
        <sz val="11"/>
        <color theme="1"/>
        <rFont val="Calibri"/>
        <family val="2"/>
        <scheme val="minor"/>
      </rPr>
      <t xml:space="preserve"> - UL RATED
</t>
    </r>
    <r>
      <rPr>
        <b/>
        <sz val="16"/>
        <color indexed="8"/>
        <rFont val="Calibri"/>
        <family val="2"/>
      </rPr>
      <t>( ASM MORTISE - CONTINENTAL - US26D - 2 3/4" BS )</t>
    </r>
  </si>
  <si>
    <t>3070
1-3/8" SC</t>
  </si>
  <si>
    <r>
      <t xml:space="preserve">LYNDEN
SC PHB
</t>
    </r>
    <r>
      <rPr>
        <sz val="11"/>
        <color rgb="FFFF0000"/>
        <rFont val="Calibri"/>
        <family val="2"/>
        <scheme val="minor"/>
      </rPr>
      <t>SEE NOTE @ TOP</t>
    </r>
  </si>
  <si>
    <t>4-13/16" DBL RAB FJP</t>
  </si>
  <si>
    <t>21070
1-3/8" SC</t>
  </si>
  <si>
    <r>
      <rPr>
        <b/>
        <sz val="11"/>
        <color theme="1"/>
        <rFont val="Calibri"/>
        <family val="2"/>
        <scheme val="minor"/>
      </rPr>
      <t>6-13/16"</t>
    </r>
    <r>
      <rPr>
        <sz val="11"/>
        <color theme="1"/>
        <rFont val="Calibri"/>
        <family val="2"/>
        <scheme val="minor"/>
      </rPr>
      <t xml:space="preserve"> DBL RAB FJP</t>
    </r>
  </si>
  <si>
    <r>
      <rPr>
        <b/>
        <sz val="11"/>
        <color theme="1"/>
        <rFont val="Calibri"/>
        <family val="2"/>
        <scheme val="minor"/>
      </rPr>
      <t>5-3/8"</t>
    </r>
    <r>
      <rPr>
        <sz val="11"/>
        <color theme="1"/>
        <rFont val="Calibri"/>
        <family val="2"/>
        <scheme val="minor"/>
      </rPr>
      <t xml:space="preserve"> DBL RAB FJP</t>
    </r>
  </si>
  <si>
    <t>2870
1-3/8" SC</t>
  </si>
  <si>
    <t>2670
1-3/8" SC</t>
  </si>
  <si>
    <t>2070
1-3/8" SC</t>
  </si>
  <si>
    <t>1670
1-3/8" SC</t>
  </si>
  <si>
    <t>PR 3070
1-3/8" SC</t>
  </si>
  <si>
    <t>PR 2670
1-3/8" SC</t>
  </si>
  <si>
    <t>PR 2370
1-3/8" SC</t>
  </si>
  <si>
    <t>PR 2070
1-3/8" SC</t>
  </si>
  <si>
    <t>ALL DOORS MUST BE LYNDEN 1-3/8" SC FLUSH PHB DOORS</t>
  </si>
  <si>
    <t xml:space="preserve"> PR 2670
1-3/8" SC</t>
  </si>
  <si>
    <t>1 X 5 PRIMED MDF</t>
  </si>
  <si>
    <t xml:space="preserve">1X5 PRIMED MDF </t>
  </si>
  <si>
    <r>
      <rPr>
        <b/>
        <sz val="14"/>
        <rFont val="Calibri"/>
        <family val="2"/>
        <scheme val="minor"/>
      </rPr>
      <t>7 7/</t>
    </r>
    <r>
      <rPr>
        <b/>
        <sz val="14"/>
        <rFont val="Calibri"/>
        <family val="2"/>
      </rPr>
      <t>8"</t>
    </r>
    <r>
      <rPr>
        <b/>
        <u/>
        <sz val="11"/>
        <rFont val="Calibri"/>
        <family val="2"/>
      </rPr>
      <t xml:space="preserve">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</si>
  <si>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rPr>
        <b/>
        <sz val="14"/>
        <rFont val="Calibri"/>
        <family val="2"/>
      </rPr>
      <t>9"</t>
    </r>
    <r>
      <rPr>
        <b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</si>
  <si>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rPr>
        <b/>
        <sz val="14"/>
        <rFont val="Calibri"/>
        <family val="2"/>
        <scheme val="minor"/>
      </rPr>
      <t>7 3/</t>
    </r>
    <r>
      <rPr>
        <b/>
        <sz val="14"/>
        <rFont val="Calibri"/>
        <family val="2"/>
      </rPr>
      <t>8"</t>
    </r>
    <r>
      <rPr>
        <b/>
        <u/>
        <sz val="11"/>
        <rFont val="Calibri"/>
        <family val="2"/>
      </rPr>
      <t xml:space="preserve"> TIMELY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</rPr>
      <t>FRAME</t>
    </r>
    <r>
      <rPr>
        <sz val="11"/>
        <rFont val="Calibri"/>
        <family val="2"/>
        <scheme val="minor"/>
      </rPr>
      <t xml:space="preserve"> - PRIMED ONLY</t>
    </r>
  </si>
  <si>
    <r>
      <rPr>
        <b/>
        <sz val="14"/>
        <color rgb="FFFF0000"/>
        <rFont val="Calibri"/>
        <family val="2"/>
        <scheme val="minor"/>
      </rPr>
      <t>ADA</t>
    </r>
    <r>
      <rPr>
        <sz val="11"/>
        <color theme="1"/>
        <rFont val="Calibri"/>
        <family val="2"/>
        <scheme val="minor"/>
      </rPr>
      <t xml:space="preserve">
ENTRY
</t>
    </r>
    <r>
      <rPr>
        <b/>
        <sz val="14"/>
        <color theme="1"/>
        <rFont val="Calibri"/>
        <family val="2"/>
        <scheme val="minor"/>
      </rPr>
      <t>3070
LH</t>
    </r>
  </si>
  <si>
    <r>
      <rPr>
        <b/>
        <sz val="14"/>
        <color rgb="FFFF0000"/>
        <rFont val="Calibri"/>
        <family val="2"/>
        <scheme val="minor"/>
      </rPr>
      <t>ADA</t>
    </r>
    <r>
      <rPr>
        <sz val="11"/>
        <color theme="1"/>
        <rFont val="Calibri"/>
        <family val="2"/>
        <scheme val="minor"/>
      </rPr>
      <t xml:space="preserve">
ENTRY
</t>
    </r>
    <r>
      <rPr>
        <b/>
        <sz val="14"/>
        <color theme="1"/>
        <rFont val="Calibri"/>
        <family val="2"/>
        <scheme val="minor"/>
      </rPr>
      <t>3070
RH</t>
    </r>
  </si>
  <si>
    <r>
      <rPr>
        <b/>
        <sz val="11"/>
        <color theme="1"/>
        <rFont val="Calibri"/>
        <family val="2"/>
        <scheme val="minor"/>
      </rPr>
      <t>6-3/8"</t>
    </r>
    <r>
      <rPr>
        <sz val="11"/>
        <color theme="1"/>
        <rFont val="Calibri"/>
        <family val="2"/>
        <scheme val="minor"/>
      </rPr>
      <t xml:space="preserve"> DBL RAB FJP</t>
    </r>
  </si>
  <si>
    <r>
      <rPr>
        <b/>
        <sz val="11"/>
        <color theme="1"/>
        <rFont val="Calibri"/>
        <family val="2"/>
        <scheme val="minor"/>
      </rPr>
      <t>5-1/2"</t>
    </r>
    <r>
      <rPr>
        <sz val="11"/>
        <color theme="1"/>
        <rFont val="Calibri"/>
        <family val="2"/>
        <scheme val="minor"/>
      </rPr>
      <t xml:space="preserve"> DBL RAB FJP</t>
    </r>
  </si>
  <si>
    <r>
      <rPr>
        <b/>
        <sz val="11"/>
        <color theme="1"/>
        <rFont val="Calibri"/>
        <family val="2"/>
        <scheme val="minor"/>
      </rPr>
      <t>6-1/2"</t>
    </r>
    <r>
      <rPr>
        <sz val="11"/>
        <color theme="1"/>
        <rFont val="Calibri"/>
        <family val="2"/>
        <scheme val="minor"/>
      </rPr>
      <t xml:space="preserve"> DBL RAB FJP</t>
    </r>
  </si>
  <si>
    <t>BYPASS VALANCE x 8'</t>
  </si>
  <si>
    <t>BYPASS VALANCE</t>
  </si>
  <si>
    <t>8'</t>
  </si>
  <si>
    <t>IVES - RL36
ROLLER LATCH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</si>
</sst>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2">
    <xf numFmtId="0" fontId="0" fillId="0" borderId="0" xfId="0"/>
    <xf numFmtId="0" fontId="2" fillId="0" borderId="4" xfId="0" applyFont="1" applyBorder="1"/>
    <xf numFmtId="0" fontId="0" fillId="0" borderId="5" xfId="0" applyBorder="1"/>
    <xf numFmtId="14" fontId="0" fillId="0" borderId="6" xfId="0" applyNumberForma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3" xfId="0" applyNumberFormat="1" applyBorder="1"/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17" fontId="0" fillId="0" borderId="31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17" xfId="0" applyBorder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1" xfId="1" applyNumberFormat="1" applyBorder="1" applyAlignment="1"/>
    <xf numFmtId="0" fontId="0" fillId="0" borderId="3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7" xfId="1" applyNumberFormat="1" applyBorder="1" applyAlignment="1"/>
    <xf numFmtId="0" fontId="0" fillId="0" borderId="8" xfId="0" applyBorder="1" applyAlignment="1"/>
    <xf numFmtId="0" fontId="5" fillId="0" borderId="11" xfId="1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3" xfId="1" applyNumberFormat="1" applyBorder="1" applyAlignment="1"/>
    <xf numFmtId="0" fontId="5" fillId="0" borderId="22" xfId="1" applyNumberFormat="1" applyFont="1" applyBorder="1" applyAlignment="1">
      <alignment horizontal="center" vertical="center" wrapText="1"/>
    </xf>
    <xf numFmtId="0" fontId="5" fillId="0" borderId="24" xfId="1" applyNumberFormat="1" applyFont="1" applyBorder="1" applyAlignment="1">
      <alignment horizontal="center" vertical="center" wrapText="1"/>
    </xf>
    <xf numFmtId="0" fontId="4" fillId="0" borderId="8" xfId="1" applyNumberFormat="1" applyBorder="1" applyAlignment="1"/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4" fillId="0" borderId="11" xfId="1" applyNumberFormat="1" applyBorder="1" applyAlignment="1"/>
    <xf numFmtId="0" fontId="4" fillId="0" borderId="13" xfId="1" applyNumberFormat="1" applyBorder="1" applyAlignment="1"/>
    <xf numFmtId="0" fontId="5" fillId="0" borderId="13" xfId="1" applyNumberFormat="1" applyFont="1" applyBorder="1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137"/>
  <sheetViews>
    <sheetView view="pageBreakPreview" zoomScale="60" zoomScaleNormal="85" workbookViewId="0">
      <pane ySplit="3315" topLeftCell="A51" activePane="bottomLeft"/>
      <selection activeCell="O3" sqref="O3:T7"/>
      <selection pane="bottomLeft" activeCell="A55" sqref="A55:AJ59"/>
    </sheetView>
  </sheetViews>
  <sheetFormatPr defaultRowHeight="15" x14ac:dyDescent="0.25"/>
  <cols>
    <col min="2" max="2" width="10.5703125" customWidth="1"/>
    <col min="3" max="3" width="10" customWidth="1"/>
    <col min="4" max="4" width="16" customWidth="1"/>
    <col min="5" max="5" width="10.42578125" customWidth="1"/>
    <col min="6" max="6" width="14.85546875" customWidth="1"/>
    <col min="7" max="7" width="10.5703125" customWidth="1"/>
    <col min="8" max="8" width="10.28515625" customWidth="1"/>
    <col min="9" max="9" width="10.85546875" customWidth="1"/>
    <col min="10" max="10" width="13" customWidth="1"/>
    <col min="11" max="11" width="10.28515625" customWidth="1"/>
    <col min="12" max="12" width="13.5703125" customWidth="1"/>
    <col min="13" max="13" width="12.7109375" customWidth="1"/>
    <col min="14" max="14" width="8.85546875" customWidth="1"/>
    <col min="15" max="15" width="11.7109375" customWidth="1"/>
    <col min="16" max="16" width="8.28515625" customWidth="1"/>
    <col min="17" max="17" width="8.140625" customWidth="1"/>
    <col min="18" max="18" width="8.28515625" customWidth="1"/>
    <col min="19" max="20" width="23" customWidth="1"/>
    <col min="21" max="21" width="10.140625" customWidth="1"/>
    <col min="22" max="36" width="6.42578125" customWidth="1"/>
  </cols>
  <sheetData>
    <row r="1" spans="1:36" ht="15" customHeight="1" thickBot="1" x14ac:dyDescent="0.3">
      <c r="B1" s="180" t="s">
        <v>0</v>
      </c>
      <c r="C1" s="181"/>
      <c r="D1" s="181"/>
      <c r="E1" s="182"/>
      <c r="F1" s="1" t="s">
        <v>1</v>
      </c>
      <c r="G1" s="156" t="s">
        <v>2</v>
      </c>
      <c r="H1" s="157"/>
      <c r="I1" s="186" t="s">
        <v>3</v>
      </c>
      <c r="J1" s="187"/>
      <c r="L1" s="2" t="s">
        <v>4</v>
      </c>
      <c r="M1" s="3">
        <v>42500</v>
      </c>
    </row>
    <row r="2" spans="1:36" ht="15" customHeight="1" thickBot="1" x14ac:dyDescent="0.3">
      <c r="B2" s="183"/>
      <c r="C2" s="184"/>
      <c r="D2" s="184"/>
      <c r="E2" s="185"/>
      <c r="F2" s="4"/>
      <c r="G2" s="170"/>
      <c r="H2" s="171"/>
      <c r="I2" s="188" t="s">
        <v>5</v>
      </c>
      <c r="J2" s="189"/>
      <c r="L2" s="5"/>
      <c r="M2" s="6"/>
    </row>
    <row r="3" spans="1:36" ht="15" customHeight="1" x14ac:dyDescent="0.25">
      <c r="B3" s="194" t="s">
        <v>6</v>
      </c>
      <c r="C3" s="195"/>
      <c r="D3" s="195"/>
      <c r="E3" s="196"/>
      <c r="F3" s="5"/>
      <c r="G3" s="170"/>
      <c r="H3" s="171"/>
      <c r="I3" s="190"/>
      <c r="J3" s="191"/>
      <c r="L3" s="7" t="s">
        <v>7</v>
      </c>
      <c r="M3" s="8"/>
      <c r="O3" s="218" t="s">
        <v>325</v>
      </c>
      <c r="P3" s="219"/>
      <c r="Q3" s="219"/>
      <c r="R3" s="219"/>
      <c r="S3" s="219"/>
      <c r="T3" s="220"/>
    </row>
    <row r="4" spans="1:36" ht="15.75" customHeight="1" thickBot="1" x14ac:dyDescent="0.3">
      <c r="B4" s="197" t="s">
        <v>8</v>
      </c>
      <c r="C4" s="198"/>
      <c r="D4" s="198"/>
      <c r="E4" s="199"/>
      <c r="F4" s="5"/>
      <c r="G4" s="170"/>
      <c r="H4" s="171"/>
      <c r="I4" s="190"/>
      <c r="J4" s="191"/>
      <c r="L4" s="5"/>
      <c r="M4" s="6"/>
      <c r="O4" s="221"/>
      <c r="P4" s="222"/>
      <c r="Q4" s="222"/>
      <c r="R4" s="222"/>
      <c r="S4" s="222"/>
      <c r="T4" s="223"/>
    </row>
    <row r="5" spans="1:36" ht="15.75" customHeight="1" thickBot="1" x14ac:dyDescent="0.3">
      <c r="B5" s="200" t="s">
        <v>9</v>
      </c>
      <c r="C5" s="201"/>
      <c r="D5" s="201"/>
      <c r="E5" s="202"/>
      <c r="F5" s="1" t="s">
        <v>10</v>
      </c>
      <c r="G5" s="156" t="s">
        <v>82</v>
      </c>
      <c r="H5" s="157"/>
      <c r="I5" s="190"/>
      <c r="J5" s="191"/>
      <c r="L5" s="7" t="s">
        <v>11</v>
      </c>
      <c r="M5" s="8" t="s">
        <v>105</v>
      </c>
      <c r="O5" s="221"/>
      <c r="P5" s="222"/>
      <c r="Q5" s="222"/>
      <c r="R5" s="222"/>
      <c r="S5" s="222"/>
      <c r="T5" s="223"/>
    </row>
    <row r="6" spans="1:36" ht="15" customHeight="1" x14ac:dyDescent="0.25">
      <c r="B6" s="158" t="s">
        <v>12</v>
      </c>
      <c r="C6" s="159"/>
      <c r="D6" s="164" t="s">
        <v>290</v>
      </c>
      <c r="E6" s="165"/>
      <c r="F6" s="4"/>
      <c r="G6" s="170" t="s">
        <v>80</v>
      </c>
      <c r="H6" s="171"/>
      <c r="I6" s="190"/>
      <c r="J6" s="191"/>
      <c r="L6" s="5"/>
      <c r="M6" s="6"/>
      <c r="O6" s="221"/>
      <c r="P6" s="222"/>
      <c r="Q6" s="222"/>
      <c r="R6" s="222"/>
      <c r="S6" s="222"/>
      <c r="T6" s="223"/>
    </row>
    <row r="7" spans="1:36" ht="15.75" customHeight="1" thickBot="1" x14ac:dyDescent="0.3">
      <c r="B7" s="160"/>
      <c r="C7" s="161"/>
      <c r="D7" s="166"/>
      <c r="E7" s="167"/>
      <c r="F7" s="4"/>
      <c r="G7" s="170" t="s">
        <v>81</v>
      </c>
      <c r="H7" s="171"/>
      <c r="I7" s="190"/>
      <c r="J7" s="191"/>
      <c r="L7" s="7" t="s">
        <v>13</v>
      </c>
      <c r="M7" s="8" t="s">
        <v>84</v>
      </c>
      <c r="O7" s="224"/>
      <c r="P7" s="225"/>
      <c r="Q7" s="225"/>
      <c r="R7" s="225"/>
      <c r="S7" s="225"/>
      <c r="T7" s="226"/>
    </row>
    <row r="8" spans="1:36" ht="57" customHeight="1" thickBot="1" x14ac:dyDescent="0.3">
      <c r="B8" s="162"/>
      <c r="C8" s="163"/>
      <c r="D8" s="168"/>
      <c r="E8" s="169"/>
      <c r="F8" s="1" t="s">
        <v>14</v>
      </c>
      <c r="G8" s="172" t="s">
        <v>83</v>
      </c>
      <c r="H8" s="173"/>
      <c r="I8" s="192"/>
      <c r="J8" s="193"/>
      <c r="L8" s="9" t="s">
        <v>15</v>
      </c>
      <c r="M8" s="10">
        <v>42552</v>
      </c>
    </row>
    <row r="9" spans="1:36" ht="6" customHeight="1" thickBot="1" x14ac:dyDescent="0.3"/>
    <row r="10" spans="1:36" ht="18" customHeight="1" thickBot="1" x14ac:dyDescent="0.3">
      <c r="S10" s="11"/>
      <c r="T10" s="12" t="s">
        <v>16</v>
      </c>
      <c r="U10" s="13" t="s">
        <v>52</v>
      </c>
      <c r="V10" s="13">
        <v>737</v>
      </c>
      <c r="W10" s="13">
        <v>738</v>
      </c>
      <c r="X10" s="13">
        <v>739</v>
      </c>
      <c r="Y10" s="13">
        <v>740</v>
      </c>
      <c r="Z10" s="13">
        <v>741</v>
      </c>
      <c r="AA10" s="13">
        <v>742</v>
      </c>
      <c r="AB10" s="13">
        <v>743</v>
      </c>
      <c r="AC10" s="13">
        <v>744</v>
      </c>
      <c r="AD10" s="13">
        <v>745</v>
      </c>
      <c r="AE10" s="13">
        <v>746</v>
      </c>
      <c r="AF10" s="13">
        <v>747</v>
      </c>
      <c r="AG10" s="13">
        <v>749</v>
      </c>
      <c r="AH10" s="13">
        <v>751</v>
      </c>
      <c r="AI10" s="13">
        <v>753</v>
      </c>
      <c r="AJ10" s="248" t="s">
        <v>307</v>
      </c>
    </row>
    <row r="11" spans="1:36" ht="48" customHeight="1" thickBot="1" x14ac:dyDescent="0.3">
      <c r="S11" s="11"/>
      <c r="T11" s="14" t="s">
        <v>17</v>
      </c>
      <c r="U11" s="15" t="s">
        <v>52</v>
      </c>
      <c r="V11" s="15" t="s">
        <v>231</v>
      </c>
      <c r="W11" s="15" t="s">
        <v>218</v>
      </c>
      <c r="X11" s="15" t="s">
        <v>230</v>
      </c>
      <c r="Y11" s="15" t="s">
        <v>225</v>
      </c>
      <c r="Z11" s="15" t="s">
        <v>224</v>
      </c>
      <c r="AA11" s="15" t="s">
        <v>232</v>
      </c>
      <c r="AB11" s="15" t="s">
        <v>199</v>
      </c>
      <c r="AC11" s="15" t="s">
        <v>198</v>
      </c>
      <c r="AD11" s="15" t="s">
        <v>224</v>
      </c>
      <c r="AE11" s="15" t="s">
        <v>219</v>
      </c>
      <c r="AF11" s="15" t="s">
        <v>114</v>
      </c>
      <c r="AG11" s="15" t="s">
        <v>185</v>
      </c>
      <c r="AH11" s="15" t="s">
        <v>114</v>
      </c>
      <c r="AI11" s="15" t="s">
        <v>185</v>
      </c>
      <c r="AJ11" s="249"/>
    </row>
    <row r="12" spans="1:36" ht="23.25" customHeight="1" thickBot="1" x14ac:dyDescent="0.3">
      <c r="B12" s="16" t="s">
        <v>18</v>
      </c>
      <c r="C12" s="16" t="s">
        <v>19</v>
      </c>
      <c r="D12" s="16" t="s">
        <v>20</v>
      </c>
      <c r="E12" s="16" t="s">
        <v>21</v>
      </c>
      <c r="F12" s="16" t="s">
        <v>22</v>
      </c>
      <c r="G12" s="17" t="s">
        <v>23</v>
      </c>
      <c r="H12" s="17" t="s">
        <v>24</v>
      </c>
      <c r="I12" s="17" t="s">
        <v>25</v>
      </c>
      <c r="J12" s="16" t="s">
        <v>26</v>
      </c>
      <c r="K12" s="16" t="s">
        <v>20</v>
      </c>
      <c r="L12" s="16" t="s">
        <v>27</v>
      </c>
      <c r="M12" s="16" t="s">
        <v>28</v>
      </c>
      <c r="N12" s="16" t="s">
        <v>29</v>
      </c>
      <c r="O12" s="16" t="s">
        <v>30</v>
      </c>
      <c r="P12" s="16" t="s">
        <v>31</v>
      </c>
      <c r="Q12" s="16" t="s">
        <v>32</v>
      </c>
      <c r="R12" s="16" t="s">
        <v>33</v>
      </c>
      <c r="S12" s="18" t="s">
        <v>34</v>
      </c>
      <c r="T12" s="18" t="s">
        <v>35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92.25" customHeight="1" x14ac:dyDescent="0.25">
      <c r="A13" t="s">
        <v>90</v>
      </c>
      <c r="B13" s="40">
        <f t="shared" ref="B13:B20" si="0">SUM(U13:AJ13)</f>
        <v>1</v>
      </c>
      <c r="C13" s="20" t="s">
        <v>87</v>
      </c>
      <c r="D13" s="71" t="s">
        <v>308</v>
      </c>
      <c r="E13" s="22" t="s">
        <v>85</v>
      </c>
      <c r="F13" s="22" t="s">
        <v>36</v>
      </c>
      <c r="G13" s="119" t="s">
        <v>309</v>
      </c>
      <c r="H13" s="22" t="s">
        <v>37</v>
      </c>
      <c r="I13" s="22" t="s">
        <v>38</v>
      </c>
      <c r="J13" s="35" t="s">
        <v>291</v>
      </c>
      <c r="K13" s="23" t="s">
        <v>39</v>
      </c>
      <c r="L13" s="22" t="s">
        <v>201</v>
      </c>
      <c r="M13" s="22" t="s">
        <v>40</v>
      </c>
      <c r="N13" s="24" t="s">
        <v>41</v>
      </c>
      <c r="O13" s="25" t="s">
        <v>42</v>
      </c>
      <c r="P13" s="21" t="s">
        <v>42</v>
      </c>
      <c r="Q13" s="21" t="s">
        <v>42</v>
      </c>
      <c r="R13" s="25" t="s">
        <v>43</v>
      </c>
      <c r="S13" s="37" t="s">
        <v>86</v>
      </c>
      <c r="T13" s="26" t="s">
        <v>202</v>
      </c>
      <c r="U13" s="21" t="s">
        <v>241</v>
      </c>
      <c r="V13" s="25"/>
      <c r="W13" s="25">
        <v>1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92.25" customHeight="1" x14ac:dyDescent="0.25">
      <c r="A14" t="s">
        <v>90</v>
      </c>
      <c r="B14" s="25">
        <f t="shared" si="0"/>
        <v>0</v>
      </c>
      <c r="C14" s="20" t="s">
        <v>87</v>
      </c>
      <c r="D14" s="71" t="s">
        <v>308</v>
      </c>
      <c r="E14" s="22" t="s">
        <v>85</v>
      </c>
      <c r="F14" s="22" t="s">
        <v>36</v>
      </c>
      <c r="G14" s="119" t="s">
        <v>309</v>
      </c>
      <c r="H14" s="22" t="s">
        <v>37</v>
      </c>
      <c r="I14" s="22" t="s">
        <v>38</v>
      </c>
      <c r="J14" s="35" t="s">
        <v>291</v>
      </c>
      <c r="K14" s="23" t="s">
        <v>39</v>
      </c>
      <c r="L14" s="22" t="s">
        <v>201</v>
      </c>
      <c r="M14" s="22" t="s">
        <v>40</v>
      </c>
      <c r="N14" s="24" t="s">
        <v>44</v>
      </c>
      <c r="O14" s="25" t="s">
        <v>42</v>
      </c>
      <c r="P14" s="21" t="s">
        <v>42</v>
      </c>
      <c r="Q14" s="21" t="s">
        <v>42</v>
      </c>
      <c r="R14" s="25" t="s">
        <v>43</v>
      </c>
      <c r="S14" s="37" t="s">
        <v>86</v>
      </c>
      <c r="T14" s="26" t="s">
        <v>202</v>
      </c>
      <c r="U14" s="21" t="s">
        <v>242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92.25" customHeight="1" x14ac:dyDescent="0.25">
      <c r="A15" t="s">
        <v>90</v>
      </c>
      <c r="B15" s="19">
        <f>SUM(U15:AJ15)</f>
        <v>6</v>
      </c>
      <c r="C15" s="20" t="s">
        <v>87</v>
      </c>
      <c r="D15" s="71" t="s">
        <v>308</v>
      </c>
      <c r="E15" s="22" t="s">
        <v>85</v>
      </c>
      <c r="F15" s="22" t="s">
        <v>36</v>
      </c>
      <c r="G15" s="119" t="s">
        <v>309</v>
      </c>
      <c r="H15" s="22" t="s">
        <v>37</v>
      </c>
      <c r="I15" s="22" t="s">
        <v>38</v>
      </c>
      <c r="J15" s="35" t="s">
        <v>292</v>
      </c>
      <c r="K15" s="23" t="s">
        <v>39</v>
      </c>
      <c r="L15" s="22" t="s">
        <v>201</v>
      </c>
      <c r="M15" s="22" t="s">
        <v>40</v>
      </c>
      <c r="N15" s="24" t="s">
        <v>41</v>
      </c>
      <c r="O15" s="25" t="s">
        <v>42</v>
      </c>
      <c r="P15" s="21" t="s">
        <v>42</v>
      </c>
      <c r="Q15" s="21" t="s">
        <v>42</v>
      </c>
      <c r="R15" s="25" t="s">
        <v>43</v>
      </c>
      <c r="S15" s="37" t="s">
        <v>86</v>
      </c>
      <c r="T15" s="26" t="s">
        <v>202</v>
      </c>
      <c r="U15" s="21" t="s">
        <v>241</v>
      </c>
      <c r="V15" s="25"/>
      <c r="W15" s="25"/>
      <c r="X15" s="25">
        <v>1</v>
      </c>
      <c r="Y15" s="25"/>
      <c r="Z15" s="25">
        <v>1</v>
      </c>
      <c r="AA15" s="25"/>
      <c r="AB15" s="25"/>
      <c r="AC15" s="25"/>
      <c r="AD15" s="25">
        <v>1</v>
      </c>
      <c r="AE15" s="25">
        <v>1</v>
      </c>
      <c r="AF15" s="25"/>
      <c r="AG15" s="25">
        <v>1</v>
      </c>
      <c r="AH15" s="25"/>
      <c r="AI15" s="25">
        <v>1</v>
      </c>
      <c r="AJ15" s="25"/>
    </row>
    <row r="16" spans="1:36" ht="92.25" customHeight="1" x14ac:dyDescent="0.25">
      <c r="A16" t="s">
        <v>90</v>
      </c>
      <c r="B16" s="25">
        <f>SUM(U16:AJ16)</f>
        <v>4</v>
      </c>
      <c r="C16" s="20" t="s">
        <v>87</v>
      </c>
      <c r="D16" s="71" t="s">
        <v>308</v>
      </c>
      <c r="E16" s="22" t="s">
        <v>85</v>
      </c>
      <c r="F16" s="22" t="s">
        <v>36</v>
      </c>
      <c r="G16" s="119" t="s">
        <v>309</v>
      </c>
      <c r="H16" s="22" t="s">
        <v>37</v>
      </c>
      <c r="I16" s="22" t="s">
        <v>38</v>
      </c>
      <c r="J16" s="35" t="s">
        <v>292</v>
      </c>
      <c r="K16" s="23" t="s">
        <v>39</v>
      </c>
      <c r="L16" s="22" t="s">
        <v>201</v>
      </c>
      <c r="M16" s="22" t="s">
        <v>40</v>
      </c>
      <c r="N16" s="24" t="s">
        <v>44</v>
      </c>
      <c r="O16" s="25" t="s">
        <v>42</v>
      </c>
      <c r="P16" s="21" t="s">
        <v>42</v>
      </c>
      <c r="Q16" s="21" t="s">
        <v>42</v>
      </c>
      <c r="R16" s="25" t="s">
        <v>43</v>
      </c>
      <c r="S16" s="37" t="s">
        <v>86</v>
      </c>
      <c r="T16" s="26" t="s">
        <v>202</v>
      </c>
      <c r="U16" s="21" t="s">
        <v>242</v>
      </c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/>
      <c r="AF16" s="25">
        <v>1</v>
      </c>
      <c r="AG16" s="25"/>
      <c r="AH16" s="25">
        <v>1</v>
      </c>
      <c r="AI16" s="25"/>
      <c r="AJ16" s="25"/>
    </row>
    <row r="17" spans="1:36" ht="92.25" customHeight="1" x14ac:dyDescent="0.25">
      <c r="A17" t="s">
        <v>90</v>
      </c>
      <c r="B17" s="19">
        <f>SUM(U17:AJ17)</f>
        <v>3</v>
      </c>
      <c r="C17" s="20" t="s">
        <v>87</v>
      </c>
      <c r="D17" s="71" t="s">
        <v>308</v>
      </c>
      <c r="E17" s="22" t="s">
        <v>85</v>
      </c>
      <c r="F17" s="22" t="s">
        <v>36</v>
      </c>
      <c r="G17" s="119" t="s">
        <v>309</v>
      </c>
      <c r="H17" s="22" t="s">
        <v>37</v>
      </c>
      <c r="I17" s="22" t="s">
        <v>38</v>
      </c>
      <c r="J17" s="35" t="s">
        <v>293</v>
      </c>
      <c r="K17" s="23" t="s">
        <v>39</v>
      </c>
      <c r="L17" s="22" t="s">
        <v>201</v>
      </c>
      <c r="M17" s="22" t="s">
        <v>40</v>
      </c>
      <c r="N17" s="24" t="s">
        <v>41</v>
      </c>
      <c r="O17" s="25" t="s">
        <v>42</v>
      </c>
      <c r="P17" s="21" t="s">
        <v>42</v>
      </c>
      <c r="Q17" s="21" t="s">
        <v>42</v>
      </c>
      <c r="R17" s="25" t="s">
        <v>43</v>
      </c>
      <c r="S17" s="37" t="s">
        <v>86</v>
      </c>
      <c r="T17" s="26" t="s">
        <v>202</v>
      </c>
      <c r="U17" s="21" t="s">
        <v>241</v>
      </c>
      <c r="V17" s="25">
        <v>1</v>
      </c>
      <c r="W17" s="25"/>
      <c r="X17" s="25"/>
      <c r="Y17" s="25">
        <v>1</v>
      </c>
      <c r="Z17" s="25"/>
      <c r="AA17" s="25">
        <v>1</v>
      </c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92.25" customHeight="1" x14ac:dyDescent="0.25">
      <c r="A18" t="s">
        <v>90</v>
      </c>
      <c r="B18" s="25">
        <f>SUM(U18:AJ18)</f>
        <v>0</v>
      </c>
      <c r="C18" s="20" t="s">
        <v>87</v>
      </c>
      <c r="D18" s="71" t="s">
        <v>308</v>
      </c>
      <c r="E18" s="22" t="s">
        <v>85</v>
      </c>
      <c r="F18" s="22" t="s">
        <v>36</v>
      </c>
      <c r="G18" s="119" t="s">
        <v>309</v>
      </c>
      <c r="H18" s="22" t="s">
        <v>37</v>
      </c>
      <c r="I18" s="22" t="s">
        <v>38</v>
      </c>
      <c r="J18" s="35" t="s">
        <v>293</v>
      </c>
      <c r="K18" s="23" t="s">
        <v>39</v>
      </c>
      <c r="L18" s="22" t="s">
        <v>201</v>
      </c>
      <c r="M18" s="22" t="s">
        <v>40</v>
      </c>
      <c r="N18" s="24" t="s">
        <v>44</v>
      </c>
      <c r="O18" s="25" t="s">
        <v>42</v>
      </c>
      <c r="P18" s="21" t="s">
        <v>42</v>
      </c>
      <c r="Q18" s="21" t="s">
        <v>42</v>
      </c>
      <c r="R18" s="25" t="s">
        <v>43</v>
      </c>
      <c r="S18" s="37" t="s">
        <v>86</v>
      </c>
      <c r="T18" s="26" t="s">
        <v>202</v>
      </c>
      <c r="U18" s="21" t="s">
        <v>242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92.25" hidden="1" customHeight="1" x14ac:dyDescent="0.25">
      <c r="A19" t="s">
        <v>90</v>
      </c>
      <c r="B19" s="19">
        <f t="shared" si="0"/>
        <v>0</v>
      </c>
      <c r="C19" s="20" t="s">
        <v>191</v>
      </c>
      <c r="D19" s="71" t="s">
        <v>206</v>
      </c>
      <c r="E19" s="22" t="s">
        <v>85</v>
      </c>
      <c r="F19" s="22" t="s">
        <v>36</v>
      </c>
      <c r="G19" s="66" t="s">
        <v>89</v>
      </c>
      <c r="H19" s="22" t="s">
        <v>37</v>
      </c>
      <c r="I19" s="22" t="s">
        <v>38</v>
      </c>
      <c r="J19" s="35" t="s">
        <v>88</v>
      </c>
      <c r="K19" s="23" t="s">
        <v>39</v>
      </c>
      <c r="L19" s="22" t="s">
        <v>201</v>
      </c>
      <c r="M19" s="22" t="s">
        <v>40</v>
      </c>
      <c r="N19" s="24" t="s">
        <v>41</v>
      </c>
      <c r="O19" s="25" t="s">
        <v>42</v>
      </c>
      <c r="P19" s="21" t="s">
        <v>42</v>
      </c>
      <c r="Q19" s="21" t="s">
        <v>42</v>
      </c>
      <c r="R19" s="25" t="s">
        <v>43</v>
      </c>
      <c r="S19" s="37" t="s">
        <v>86</v>
      </c>
      <c r="T19" s="26" t="s">
        <v>203</v>
      </c>
      <c r="U19" s="21" t="s">
        <v>243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92.25" hidden="1" customHeight="1" x14ac:dyDescent="0.25">
      <c r="A20" t="s">
        <v>90</v>
      </c>
      <c r="B20" s="19">
        <f t="shared" si="0"/>
        <v>0</v>
      </c>
      <c r="C20" s="20" t="s">
        <v>191</v>
      </c>
      <c r="D20" s="71" t="s">
        <v>206</v>
      </c>
      <c r="E20" s="22" t="s">
        <v>85</v>
      </c>
      <c r="F20" s="22" t="s">
        <v>36</v>
      </c>
      <c r="G20" s="66" t="s">
        <v>89</v>
      </c>
      <c r="H20" s="22" t="s">
        <v>37</v>
      </c>
      <c r="I20" s="22" t="s">
        <v>38</v>
      </c>
      <c r="J20" s="35" t="s">
        <v>88</v>
      </c>
      <c r="K20" s="23" t="s">
        <v>39</v>
      </c>
      <c r="L20" s="22" t="s">
        <v>201</v>
      </c>
      <c r="M20" s="22" t="s">
        <v>40</v>
      </c>
      <c r="N20" s="24" t="s">
        <v>44</v>
      </c>
      <c r="O20" s="25" t="s">
        <v>42</v>
      </c>
      <c r="P20" s="21" t="s">
        <v>42</v>
      </c>
      <c r="Q20" s="21" t="s">
        <v>42</v>
      </c>
      <c r="R20" s="25" t="s">
        <v>43</v>
      </c>
      <c r="S20" s="37" t="s">
        <v>86</v>
      </c>
      <c r="T20" s="26" t="s">
        <v>203</v>
      </c>
      <c r="U20" s="21" t="s">
        <v>244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22.5" hidden="1" customHeight="1" x14ac:dyDescent="0.25">
      <c r="B21" s="19"/>
      <c r="C21" s="22"/>
      <c r="D21" s="25"/>
      <c r="E21" s="22"/>
      <c r="F21" s="22"/>
      <c r="G21" s="22"/>
      <c r="H21" s="22"/>
      <c r="I21" s="22"/>
      <c r="J21" s="22"/>
      <c r="K21" s="21"/>
      <c r="L21" s="22"/>
      <c r="M21" s="22"/>
      <c r="N21" s="25"/>
      <c r="O21" s="25"/>
      <c r="P21" s="21"/>
      <c r="Q21" s="21"/>
      <c r="R21" s="25"/>
      <c r="S21" s="26"/>
      <c r="T21" s="26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92.25" hidden="1" customHeight="1" x14ac:dyDescent="0.25">
      <c r="A22" t="s">
        <v>108</v>
      </c>
      <c r="B22" s="19">
        <f>SUM(U22:AJ22)</f>
        <v>0</v>
      </c>
      <c r="C22" s="20" t="s">
        <v>87</v>
      </c>
      <c r="D22" s="67" t="s">
        <v>205</v>
      </c>
      <c r="E22" s="22" t="s">
        <v>49</v>
      </c>
      <c r="F22" s="23" t="s">
        <v>36</v>
      </c>
      <c r="G22" s="66" t="s">
        <v>89</v>
      </c>
      <c r="H22" s="23" t="s">
        <v>37</v>
      </c>
      <c r="I22" s="22" t="s">
        <v>91</v>
      </c>
      <c r="J22" s="36" t="s">
        <v>94</v>
      </c>
      <c r="K22" s="22" t="s">
        <v>92</v>
      </c>
      <c r="L22" s="22" t="s">
        <v>93</v>
      </c>
      <c r="M22" s="22" t="s">
        <v>40</v>
      </c>
      <c r="N22" s="24" t="s">
        <v>41</v>
      </c>
      <c r="O22" s="25" t="s">
        <v>42</v>
      </c>
      <c r="P22" s="21" t="s">
        <v>42</v>
      </c>
      <c r="Q22" s="21" t="s">
        <v>42</v>
      </c>
      <c r="R22" s="21" t="s">
        <v>95</v>
      </c>
      <c r="S22" s="30"/>
      <c r="T22" s="26" t="s">
        <v>247</v>
      </c>
      <c r="U22" s="21" t="s">
        <v>245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92.25" hidden="1" customHeight="1" x14ac:dyDescent="0.25">
      <c r="A23" t="s">
        <v>108</v>
      </c>
      <c r="B23" s="19">
        <f>SUM(U23:AJ23)</f>
        <v>0</v>
      </c>
      <c r="C23" s="20" t="s">
        <v>87</v>
      </c>
      <c r="D23" s="67" t="s">
        <v>205</v>
      </c>
      <c r="E23" s="22" t="s">
        <v>49</v>
      </c>
      <c r="F23" s="23" t="s">
        <v>36</v>
      </c>
      <c r="G23" s="66" t="s">
        <v>89</v>
      </c>
      <c r="H23" s="23" t="s">
        <v>37</v>
      </c>
      <c r="I23" s="22" t="s">
        <v>91</v>
      </c>
      <c r="J23" s="36" t="s">
        <v>94</v>
      </c>
      <c r="K23" s="22" t="s">
        <v>92</v>
      </c>
      <c r="L23" s="22" t="s">
        <v>93</v>
      </c>
      <c r="M23" s="22" t="s">
        <v>40</v>
      </c>
      <c r="N23" s="24" t="s">
        <v>44</v>
      </c>
      <c r="O23" s="25" t="s">
        <v>42</v>
      </c>
      <c r="P23" s="21" t="s">
        <v>42</v>
      </c>
      <c r="Q23" s="21" t="s">
        <v>42</v>
      </c>
      <c r="R23" s="21" t="s">
        <v>95</v>
      </c>
      <c r="S23" s="30"/>
      <c r="T23" s="26" t="s">
        <v>247</v>
      </c>
      <c r="U23" s="21" t="s">
        <v>246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22.5" hidden="1" customHeight="1" x14ac:dyDescent="0.25">
      <c r="B24" s="19"/>
      <c r="C24" s="22"/>
      <c r="D24" s="25"/>
      <c r="E24" s="22"/>
      <c r="F24" s="22"/>
      <c r="G24" s="22"/>
      <c r="H24" s="22"/>
      <c r="I24" s="22"/>
      <c r="J24" s="22"/>
      <c r="K24" s="21"/>
      <c r="L24" s="22"/>
      <c r="M24" s="22"/>
      <c r="N24" s="25"/>
      <c r="O24" s="25"/>
      <c r="P24" s="21"/>
      <c r="Q24" s="21"/>
      <c r="R24" s="25"/>
      <c r="S24" s="26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92.25" hidden="1" customHeight="1" x14ac:dyDescent="0.25">
      <c r="A25" t="s">
        <v>238</v>
      </c>
      <c r="B25" s="19">
        <f>SUM(U25:AJ25)</f>
        <v>0</v>
      </c>
      <c r="C25" s="20" t="s">
        <v>87</v>
      </c>
      <c r="D25" s="86" t="s">
        <v>236</v>
      </c>
      <c r="E25" s="22" t="s">
        <v>49</v>
      </c>
      <c r="F25" s="85" t="s">
        <v>235</v>
      </c>
      <c r="G25" s="85" t="s">
        <v>235</v>
      </c>
      <c r="H25" s="23" t="s">
        <v>37</v>
      </c>
      <c r="I25" s="20" t="s">
        <v>234</v>
      </c>
      <c r="J25" s="35" t="s">
        <v>88</v>
      </c>
      <c r="K25" s="23" t="s">
        <v>39</v>
      </c>
      <c r="L25" s="22" t="s">
        <v>93</v>
      </c>
      <c r="M25" s="22" t="s">
        <v>40</v>
      </c>
      <c r="N25" s="24" t="s">
        <v>41</v>
      </c>
      <c r="O25" s="25" t="s">
        <v>42</v>
      </c>
      <c r="P25" s="21" t="s">
        <v>42</v>
      </c>
      <c r="Q25" s="21" t="s">
        <v>42</v>
      </c>
      <c r="R25" s="87" t="s">
        <v>237</v>
      </c>
      <c r="S25" s="30"/>
      <c r="T25" s="26" t="s">
        <v>202</v>
      </c>
      <c r="U25" s="21" t="s">
        <v>241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92.25" hidden="1" customHeight="1" x14ac:dyDescent="0.25">
      <c r="A26" t="s">
        <v>238</v>
      </c>
      <c r="B26" s="19">
        <f>SUM(U26:AJ26)</f>
        <v>0</v>
      </c>
      <c r="C26" s="20" t="s">
        <v>87</v>
      </c>
      <c r="D26" s="86" t="s">
        <v>236</v>
      </c>
      <c r="E26" s="22" t="s">
        <v>49</v>
      </c>
      <c r="F26" s="85" t="s">
        <v>235</v>
      </c>
      <c r="G26" s="85" t="s">
        <v>235</v>
      </c>
      <c r="H26" s="23" t="s">
        <v>37</v>
      </c>
      <c r="I26" s="20" t="s">
        <v>234</v>
      </c>
      <c r="J26" s="35" t="s">
        <v>88</v>
      </c>
      <c r="K26" s="23" t="s">
        <v>39</v>
      </c>
      <c r="L26" s="22" t="s">
        <v>93</v>
      </c>
      <c r="M26" s="22" t="s">
        <v>40</v>
      </c>
      <c r="N26" s="24" t="s">
        <v>44</v>
      </c>
      <c r="O26" s="25" t="s">
        <v>42</v>
      </c>
      <c r="P26" s="21" t="s">
        <v>42</v>
      </c>
      <c r="Q26" s="21" t="s">
        <v>42</v>
      </c>
      <c r="R26" s="87" t="s">
        <v>237</v>
      </c>
      <c r="S26" s="30"/>
      <c r="T26" s="26" t="s">
        <v>202</v>
      </c>
      <c r="U26" s="21" t="s">
        <v>242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22.5" customHeight="1" x14ac:dyDescent="0.25">
      <c r="B27" s="19"/>
      <c r="C27" s="22"/>
      <c r="D27" s="25"/>
      <c r="E27" s="22"/>
      <c r="F27" s="22"/>
      <c r="G27" s="22"/>
      <c r="H27" s="22"/>
      <c r="I27" s="22"/>
      <c r="J27" s="22"/>
      <c r="K27" s="21"/>
      <c r="L27" s="22"/>
      <c r="M27" s="22"/>
      <c r="N27" s="25"/>
      <c r="O27" s="25"/>
      <c r="P27" s="21"/>
      <c r="Q27" s="21"/>
      <c r="R27" s="25"/>
      <c r="S27" s="26"/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47.25" customHeight="1" x14ac:dyDescent="0.25">
      <c r="A28" s="27" t="s">
        <v>104</v>
      </c>
      <c r="B28" s="19">
        <f t="shared" ref="B28:B34" si="1">SUM(U28:AJ28)</f>
        <v>0</v>
      </c>
      <c r="C28" s="22" t="s">
        <v>311</v>
      </c>
      <c r="D28" s="21" t="s">
        <v>312</v>
      </c>
      <c r="E28" s="22" t="s">
        <v>49</v>
      </c>
      <c r="F28" s="22" t="s">
        <v>45</v>
      </c>
      <c r="G28" s="23" t="s">
        <v>46</v>
      </c>
      <c r="H28" s="22" t="s">
        <v>47</v>
      </c>
      <c r="I28" s="22" t="s">
        <v>48</v>
      </c>
      <c r="J28" s="22" t="s">
        <v>313</v>
      </c>
      <c r="K28" s="21" t="s">
        <v>49</v>
      </c>
      <c r="L28" s="22" t="s">
        <v>50</v>
      </c>
      <c r="M28" s="22" t="s">
        <v>40</v>
      </c>
      <c r="N28" s="25" t="s">
        <v>41</v>
      </c>
      <c r="O28" s="22" t="s">
        <v>52</v>
      </c>
      <c r="P28" s="22" t="s">
        <v>52</v>
      </c>
      <c r="Q28" s="22" t="s">
        <v>52</v>
      </c>
      <c r="R28" s="22" t="s">
        <v>52</v>
      </c>
      <c r="S28" s="28"/>
      <c r="T28" s="28"/>
      <c r="U28" s="95" t="s">
        <v>248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47.25" customHeight="1" x14ac:dyDescent="0.25">
      <c r="A29" s="27" t="s">
        <v>104</v>
      </c>
      <c r="B29" s="19">
        <f t="shared" si="1"/>
        <v>0</v>
      </c>
      <c r="C29" s="22" t="s">
        <v>311</v>
      </c>
      <c r="D29" s="21" t="s">
        <v>312</v>
      </c>
      <c r="E29" s="22" t="s">
        <v>49</v>
      </c>
      <c r="F29" s="22" t="s">
        <v>45</v>
      </c>
      <c r="G29" s="23" t="s">
        <v>46</v>
      </c>
      <c r="H29" s="22" t="s">
        <v>47</v>
      </c>
      <c r="I29" s="22" t="s">
        <v>48</v>
      </c>
      <c r="J29" s="22" t="s">
        <v>313</v>
      </c>
      <c r="K29" s="21" t="s">
        <v>49</v>
      </c>
      <c r="L29" s="22" t="s">
        <v>50</v>
      </c>
      <c r="M29" s="22" t="s">
        <v>40</v>
      </c>
      <c r="N29" s="25" t="s">
        <v>44</v>
      </c>
      <c r="O29" s="22" t="s">
        <v>52</v>
      </c>
      <c r="P29" s="22" t="s">
        <v>52</v>
      </c>
      <c r="Q29" s="22" t="s">
        <v>52</v>
      </c>
      <c r="R29" s="22" t="s">
        <v>52</v>
      </c>
      <c r="S29" s="28"/>
      <c r="T29" s="28"/>
      <c r="U29" s="95" t="s">
        <v>249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47.25" customHeight="1" x14ac:dyDescent="0.25">
      <c r="A30" s="27" t="s">
        <v>106</v>
      </c>
      <c r="B30" s="19">
        <f t="shared" si="1"/>
        <v>2</v>
      </c>
      <c r="C30" s="22" t="s">
        <v>314</v>
      </c>
      <c r="D30" s="21" t="s">
        <v>312</v>
      </c>
      <c r="E30" s="22" t="s">
        <v>49</v>
      </c>
      <c r="F30" s="22" t="s">
        <v>45</v>
      </c>
      <c r="G30" s="23" t="s">
        <v>46</v>
      </c>
      <c r="H30" s="22" t="s">
        <v>47</v>
      </c>
      <c r="I30" s="22" t="s">
        <v>48</v>
      </c>
      <c r="J30" s="22" t="s">
        <v>315</v>
      </c>
      <c r="K30" s="21" t="s">
        <v>49</v>
      </c>
      <c r="L30" s="22" t="s">
        <v>50</v>
      </c>
      <c r="M30" s="22" t="s">
        <v>40</v>
      </c>
      <c r="N30" s="25" t="s">
        <v>41</v>
      </c>
      <c r="O30" s="22" t="s">
        <v>52</v>
      </c>
      <c r="P30" s="22" t="s">
        <v>52</v>
      </c>
      <c r="Q30" s="22" t="s">
        <v>52</v>
      </c>
      <c r="R30" s="22" t="s">
        <v>52</v>
      </c>
      <c r="S30" s="26"/>
      <c r="T30" s="26"/>
      <c r="U30" s="87" t="s">
        <v>250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1</v>
      </c>
      <c r="AH30" s="25"/>
      <c r="AI30" s="25">
        <v>1</v>
      </c>
      <c r="AJ30" s="25"/>
    </row>
    <row r="31" spans="1:36" ht="47.25" customHeight="1" x14ac:dyDescent="0.25">
      <c r="A31" s="27" t="s">
        <v>106</v>
      </c>
      <c r="B31" s="19">
        <f t="shared" si="1"/>
        <v>2</v>
      </c>
      <c r="C31" s="22" t="s">
        <v>314</v>
      </c>
      <c r="D31" s="21" t="s">
        <v>312</v>
      </c>
      <c r="E31" s="22" t="s">
        <v>49</v>
      </c>
      <c r="F31" s="22" t="s">
        <v>45</v>
      </c>
      <c r="G31" s="23" t="s">
        <v>46</v>
      </c>
      <c r="H31" s="22" t="s">
        <v>47</v>
      </c>
      <c r="I31" s="22" t="s">
        <v>48</v>
      </c>
      <c r="J31" s="22" t="s">
        <v>315</v>
      </c>
      <c r="K31" s="21" t="s">
        <v>49</v>
      </c>
      <c r="L31" s="22" t="s">
        <v>50</v>
      </c>
      <c r="M31" s="22" t="s">
        <v>40</v>
      </c>
      <c r="N31" s="25" t="s">
        <v>44</v>
      </c>
      <c r="O31" s="22" t="s">
        <v>52</v>
      </c>
      <c r="P31" s="22" t="s">
        <v>52</v>
      </c>
      <c r="Q31" s="22" t="s">
        <v>52</v>
      </c>
      <c r="R31" s="22" t="s">
        <v>52</v>
      </c>
      <c r="S31" s="26"/>
      <c r="T31" s="26"/>
      <c r="U31" s="87" t="s">
        <v>251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>
        <v>1</v>
      </c>
      <c r="AG31" s="25"/>
      <c r="AH31" s="25">
        <v>1</v>
      </c>
      <c r="AI31" s="25"/>
      <c r="AJ31" s="25"/>
    </row>
    <row r="32" spans="1:36" ht="47.25" customHeight="1" x14ac:dyDescent="0.25">
      <c r="A32" s="27" t="s">
        <v>106</v>
      </c>
      <c r="B32" s="19">
        <f t="shared" si="1"/>
        <v>0</v>
      </c>
      <c r="C32" s="22" t="s">
        <v>314</v>
      </c>
      <c r="D32" s="21" t="s">
        <v>312</v>
      </c>
      <c r="E32" s="22" t="s">
        <v>49</v>
      </c>
      <c r="F32" s="22" t="s">
        <v>45</v>
      </c>
      <c r="G32" s="23" t="s">
        <v>46</v>
      </c>
      <c r="H32" s="22" t="s">
        <v>47</v>
      </c>
      <c r="I32" s="22" t="s">
        <v>48</v>
      </c>
      <c r="J32" s="22" t="s">
        <v>316</v>
      </c>
      <c r="K32" s="21" t="s">
        <v>49</v>
      </c>
      <c r="L32" s="22" t="s">
        <v>50</v>
      </c>
      <c r="M32" s="22" t="s">
        <v>40</v>
      </c>
      <c r="N32" s="25" t="s">
        <v>41</v>
      </c>
      <c r="O32" s="22" t="s">
        <v>52</v>
      </c>
      <c r="P32" s="22" t="s">
        <v>52</v>
      </c>
      <c r="Q32" s="22" t="s">
        <v>52</v>
      </c>
      <c r="R32" s="22" t="s">
        <v>52</v>
      </c>
      <c r="S32" s="26"/>
      <c r="T32" s="26"/>
      <c r="U32" s="87" t="s">
        <v>250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47.25" customHeight="1" x14ac:dyDescent="0.25">
      <c r="A33" s="27" t="s">
        <v>106</v>
      </c>
      <c r="B33" s="19">
        <f t="shared" si="1"/>
        <v>1</v>
      </c>
      <c r="C33" s="22" t="s">
        <v>314</v>
      </c>
      <c r="D33" s="21" t="s">
        <v>312</v>
      </c>
      <c r="E33" s="22" t="s">
        <v>49</v>
      </c>
      <c r="F33" s="22" t="s">
        <v>45</v>
      </c>
      <c r="G33" s="23" t="s">
        <v>46</v>
      </c>
      <c r="H33" s="22" t="s">
        <v>47</v>
      </c>
      <c r="I33" s="22" t="s">
        <v>48</v>
      </c>
      <c r="J33" s="22" t="s">
        <v>316</v>
      </c>
      <c r="K33" s="21" t="s">
        <v>49</v>
      </c>
      <c r="L33" s="22" t="s">
        <v>50</v>
      </c>
      <c r="M33" s="22" t="s">
        <v>40</v>
      </c>
      <c r="N33" s="25" t="s">
        <v>44</v>
      </c>
      <c r="O33" s="22" t="s">
        <v>52</v>
      </c>
      <c r="P33" s="22" t="s">
        <v>52</v>
      </c>
      <c r="Q33" s="22" t="s">
        <v>52</v>
      </c>
      <c r="R33" s="22" t="s">
        <v>52</v>
      </c>
      <c r="S33" s="26"/>
      <c r="T33" s="26"/>
      <c r="U33" s="87" t="s">
        <v>251</v>
      </c>
      <c r="V33" s="25"/>
      <c r="W33" s="25"/>
      <c r="X33" s="25"/>
      <c r="Y33" s="25"/>
      <c r="Z33" s="25"/>
      <c r="AA33" s="25">
        <v>1</v>
      </c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47.25" customHeight="1" x14ac:dyDescent="0.25">
      <c r="A34" s="27" t="s">
        <v>106</v>
      </c>
      <c r="B34" s="19">
        <f t="shared" si="1"/>
        <v>16</v>
      </c>
      <c r="C34" s="22" t="s">
        <v>314</v>
      </c>
      <c r="D34" s="21" t="s">
        <v>312</v>
      </c>
      <c r="E34" s="22" t="s">
        <v>49</v>
      </c>
      <c r="F34" s="22" t="s">
        <v>45</v>
      </c>
      <c r="G34" s="23" t="s">
        <v>46</v>
      </c>
      <c r="H34" s="22" t="s">
        <v>47</v>
      </c>
      <c r="I34" s="22" t="s">
        <v>48</v>
      </c>
      <c r="J34" s="22" t="s">
        <v>313</v>
      </c>
      <c r="K34" s="21" t="s">
        <v>49</v>
      </c>
      <c r="L34" s="22" t="s">
        <v>50</v>
      </c>
      <c r="M34" s="22" t="s">
        <v>40</v>
      </c>
      <c r="N34" s="25" t="s">
        <v>41</v>
      </c>
      <c r="O34" s="22" t="s">
        <v>52</v>
      </c>
      <c r="P34" s="22" t="s">
        <v>52</v>
      </c>
      <c r="Q34" s="22" t="s">
        <v>52</v>
      </c>
      <c r="R34" s="22" t="s">
        <v>52</v>
      </c>
      <c r="S34" s="26"/>
      <c r="T34" s="26"/>
      <c r="U34" s="87" t="s">
        <v>250</v>
      </c>
      <c r="V34" s="25">
        <v>1</v>
      </c>
      <c r="W34" s="25"/>
      <c r="X34" s="25">
        <v>2</v>
      </c>
      <c r="Y34" s="25">
        <v>2</v>
      </c>
      <c r="Z34" s="25">
        <v>2</v>
      </c>
      <c r="AA34" s="25">
        <v>3</v>
      </c>
      <c r="AB34" s="25">
        <v>2</v>
      </c>
      <c r="AC34" s="25">
        <v>2</v>
      </c>
      <c r="AD34" s="25">
        <v>2</v>
      </c>
      <c r="AE34" s="25"/>
      <c r="AF34" s="103"/>
      <c r="AG34" s="103"/>
      <c r="AH34" s="103"/>
      <c r="AI34" s="103"/>
      <c r="AJ34" s="25"/>
    </row>
    <row r="35" spans="1:36" ht="47.25" customHeight="1" x14ac:dyDescent="0.25">
      <c r="A35" s="27" t="s">
        <v>106</v>
      </c>
      <c r="B35" s="19">
        <f t="shared" ref="B35:B43" si="2">SUM(U35:AJ35)</f>
        <v>11</v>
      </c>
      <c r="C35" s="22" t="s">
        <v>314</v>
      </c>
      <c r="D35" s="21" t="s">
        <v>312</v>
      </c>
      <c r="E35" s="22" t="s">
        <v>49</v>
      </c>
      <c r="F35" s="22" t="s">
        <v>45</v>
      </c>
      <c r="G35" s="23" t="s">
        <v>46</v>
      </c>
      <c r="H35" s="22" t="s">
        <v>47</v>
      </c>
      <c r="I35" s="22" t="s">
        <v>48</v>
      </c>
      <c r="J35" s="22" t="s">
        <v>313</v>
      </c>
      <c r="K35" s="21" t="s">
        <v>49</v>
      </c>
      <c r="L35" s="22" t="s">
        <v>50</v>
      </c>
      <c r="M35" s="22" t="s">
        <v>40</v>
      </c>
      <c r="N35" s="25" t="s">
        <v>44</v>
      </c>
      <c r="O35" s="22" t="s">
        <v>52</v>
      </c>
      <c r="P35" s="22" t="s">
        <v>52</v>
      </c>
      <c r="Q35" s="22" t="s">
        <v>52</v>
      </c>
      <c r="R35" s="22" t="s">
        <v>52</v>
      </c>
      <c r="S35" s="26"/>
      <c r="T35" s="26"/>
      <c r="U35" s="87" t="s">
        <v>251</v>
      </c>
      <c r="V35" s="25">
        <v>1</v>
      </c>
      <c r="W35" s="25">
        <v>1</v>
      </c>
      <c r="X35" s="25"/>
      <c r="Y35" s="25">
        <v>1</v>
      </c>
      <c r="Z35" s="25">
        <v>2</v>
      </c>
      <c r="AA35" s="25">
        <v>2</v>
      </c>
      <c r="AB35" s="25"/>
      <c r="AC35" s="25"/>
      <c r="AD35" s="25">
        <v>2</v>
      </c>
      <c r="AE35" s="25">
        <v>2</v>
      </c>
      <c r="AF35" s="103"/>
      <c r="AG35" s="103"/>
      <c r="AH35" s="103"/>
      <c r="AI35" s="103"/>
      <c r="AJ35" s="25"/>
    </row>
    <row r="36" spans="1:36" ht="47.25" customHeight="1" x14ac:dyDescent="0.25">
      <c r="A36" s="27" t="s">
        <v>102</v>
      </c>
      <c r="B36" s="19">
        <f t="shared" si="2"/>
        <v>0</v>
      </c>
      <c r="C36" s="22" t="s">
        <v>317</v>
      </c>
      <c r="D36" s="21" t="s">
        <v>312</v>
      </c>
      <c r="E36" s="22" t="s">
        <v>49</v>
      </c>
      <c r="F36" s="22" t="s">
        <v>45</v>
      </c>
      <c r="G36" s="23" t="s">
        <v>46</v>
      </c>
      <c r="H36" s="22" t="s">
        <v>47</v>
      </c>
      <c r="I36" s="22" t="s">
        <v>48</v>
      </c>
      <c r="J36" s="22" t="s">
        <v>313</v>
      </c>
      <c r="K36" s="21" t="s">
        <v>49</v>
      </c>
      <c r="L36" s="22" t="s">
        <v>50</v>
      </c>
      <c r="M36" s="22" t="s">
        <v>40</v>
      </c>
      <c r="N36" s="25" t="s">
        <v>41</v>
      </c>
      <c r="O36" s="22" t="s">
        <v>52</v>
      </c>
      <c r="P36" s="22" t="s">
        <v>52</v>
      </c>
      <c r="Q36" s="22" t="s">
        <v>52</v>
      </c>
      <c r="R36" s="22" t="s">
        <v>52</v>
      </c>
      <c r="S36" s="26"/>
      <c r="T36" s="26"/>
      <c r="U36" s="87" t="s">
        <v>252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47.25" customHeight="1" x14ac:dyDescent="0.25">
      <c r="A37" s="27" t="s">
        <v>102</v>
      </c>
      <c r="B37" s="19">
        <f t="shared" si="2"/>
        <v>0</v>
      </c>
      <c r="C37" s="22" t="s">
        <v>317</v>
      </c>
      <c r="D37" s="21" t="s">
        <v>312</v>
      </c>
      <c r="E37" s="22" t="s">
        <v>49</v>
      </c>
      <c r="F37" s="22" t="s">
        <v>45</v>
      </c>
      <c r="G37" s="23" t="s">
        <v>46</v>
      </c>
      <c r="H37" s="22" t="s">
        <v>47</v>
      </c>
      <c r="I37" s="22" t="s">
        <v>48</v>
      </c>
      <c r="J37" s="22" t="s">
        <v>313</v>
      </c>
      <c r="K37" s="21" t="s">
        <v>49</v>
      </c>
      <c r="L37" s="22" t="s">
        <v>50</v>
      </c>
      <c r="M37" s="22" t="s">
        <v>40</v>
      </c>
      <c r="N37" s="25" t="s">
        <v>44</v>
      </c>
      <c r="O37" s="22" t="s">
        <v>52</v>
      </c>
      <c r="P37" s="22" t="s">
        <v>52</v>
      </c>
      <c r="Q37" s="22" t="s">
        <v>52</v>
      </c>
      <c r="R37" s="22" t="s">
        <v>52</v>
      </c>
      <c r="S37" s="26"/>
      <c r="T37" s="26"/>
      <c r="U37" s="87" t="s">
        <v>253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47.25" customHeight="1" x14ac:dyDescent="0.25">
      <c r="A38" t="s">
        <v>107</v>
      </c>
      <c r="B38" s="19">
        <f t="shared" si="2"/>
        <v>0</v>
      </c>
      <c r="C38" s="22" t="s">
        <v>318</v>
      </c>
      <c r="D38" s="21" t="s">
        <v>312</v>
      </c>
      <c r="E38" s="22" t="s">
        <v>49</v>
      </c>
      <c r="F38" s="22" t="s">
        <v>45</v>
      </c>
      <c r="G38" s="23" t="s">
        <v>46</v>
      </c>
      <c r="H38" s="22" t="s">
        <v>47</v>
      </c>
      <c r="I38" s="22" t="s">
        <v>48</v>
      </c>
      <c r="J38" s="22" t="s">
        <v>313</v>
      </c>
      <c r="K38" s="21" t="s">
        <v>49</v>
      </c>
      <c r="L38" s="22" t="s">
        <v>50</v>
      </c>
      <c r="M38" s="22" t="s">
        <v>40</v>
      </c>
      <c r="N38" s="25" t="s">
        <v>41</v>
      </c>
      <c r="O38" s="22" t="s">
        <v>52</v>
      </c>
      <c r="P38" s="22" t="s">
        <v>52</v>
      </c>
      <c r="Q38" s="22" t="s">
        <v>52</v>
      </c>
      <c r="R38" s="22" t="s">
        <v>52</v>
      </c>
      <c r="S38" s="28"/>
      <c r="T38" s="28"/>
      <c r="U38" s="95" t="s">
        <v>254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47.25" customHeight="1" x14ac:dyDescent="0.25">
      <c r="A39" t="s">
        <v>107</v>
      </c>
      <c r="B39" s="19">
        <f t="shared" si="2"/>
        <v>0</v>
      </c>
      <c r="C39" s="22" t="s">
        <v>318</v>
      </c>
      <c r="D39" s="21" t="s">
        <v>312</v>
      </c>
      <c r="E39" s="22" t="s">
        <v>49</v>
      </c>
      <c r="F39" s="22" t="s">
        <v>45</v>
      </c>
      <c r="G39" s="23" t="s">
        <v>46</v>
      </c>
      <c r="H39" s="22" t="s">
        <v>47</v>
      </c>
      <c r="I39" s="22" t="s">
        <v>48</v>
      </c>
      <c r="J39" s="22" t="s">
        <v>313</v>
      </c>
      <c r="K39" s="21" t="s">
        <v>49</v>
      </c>
      <c r="L39" s="22" t="s">
        <v>50</v>
      </c>
      <c r="M39" s="22" t="s">
        <v>40</v>
      </c>
      <c r="N39" s="25" t="s">
        <v>44</v>
      </c>
      <c r="O39" s="22" t="s">
        <v>52</v>
      </c>
      <c r="P39" s="22" t="s">
        <v>52</v>
      </c>
      <c r="Q39" s="22" t="s">
        <v>52</v>
      </c>
      <c r="R39" s="22" t="s">
        <v>52</v>
      </c>
      <c r="S39" s="28"/>
      <c r="T39" s="28"/>
      <c r="U39" s="95" t="s">
        <v>255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47.25" customHeight="1" x14ac:dyDescent="0.25">
      <c r="A40" t="s">
        <v>103</v>
      </c>
      <c r="B40" s="19">
        <f t="shared" si="2"/>
        <v>0</v>
      </c>
      <c r="C40" s="22" t="s">
        <v>319</v>
      </c>
      <c r="D40" s="21" t="s">
        <v>312</v>
      </c>
      <c r="E40" s="22" t="s">
        <v>49</v>
      </c>
      <c r="F40" s="22" t="s">
        <v>45</v>
      </c>
      <c r="G40" s="23" t="s">
        <v>46</v>
      </c>
      <c r="H40" s="22" t="s">
        <v>47</v>
      </c>
      <c r="I40" s="22" t="s">
        <v>48</v>
      </c>
      <c r="J40" s="22" t="s">
        <v>313</v>
      </c>
      <c r="K40" s="21" t="s">
        <v>49</v>
      </c>
      <c r="L40" s="22" t="s">
        <v>50</v>
      </c>
      <c r="M40" s="22" t="s">
        <v>40</v>
      </c>
      <c r="N40" s="25" t="s">
        <v>41</v>
      </c>
      <c r="O40" s="22" t="s">
        <v>52</v>
      </c>
      <c r="P40" s="22" t="s">
        <v>52</v>
      </c>
      <c r="Q40" s="22" t="s">
        <v>52</v>
      </c>
      <c r="R40" s="22" t="s">
        <v>52</v>
      </c>
      <c r="S40" s="28"/>
      <c r="T40" s="28"/>
      <c r="U40" s="95" t="s">
        <v>256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47.25" customHeight="1" x14ac:dyDescent="0.25">
      <c r="A41" t="s">
        <v>103</v>
      </c>
      <c r="B41" s="19">
        <f t="shared" si="2"/>
        <v>1</v>
      </c>
      <c r="C41" s="22" t="s">
        <v>319</v>
      </c>
      <c r="D41" s="21" t="s">
        <v>312</v>
      </c>
      <c r="E41" s="22" t="s">
        <v>49</v>
      </c>
      <c r="F41" s="22" t="s">
        <v>45</v>
      </c>
      <c r="G41" s="23" t="s">
        <v>46</v>
      </c>
      <c r="H41" s="22" t="s">
        <v>47</v>
      </c>
      <c r="I41" s="22" t="s">
        <v>48</v>
      </c>
      <c r="J41" s="22" t="s">
        <v>313</v>
      </c>
      <c r="K41" s="21" t="s">
        <v>49</v>
      </c>
      <c r="L41" s="22" t="s">
        <v>50</v>
      </c>
      <c r="M41" s="22" t="s">
        <v>40</v>
      </c>
      <c r="N41" s="25" t="s">
        <v>44</v>
      </c>
      <c r="O41" s="22" t="s">
        <v>52</v>
      </c>
      <c r="P41" s="22" t="s">
        <v>52</v>
      </c>
      <c r="Q41" s="22" t="s">
        <v>52</v>
      </c>
      <c r="R41" s="22" t="s">
        <v>52</v>
      </c>
      <c r="S41" s="28"/>
      <c r="T41" s="28"/>
      <c r="U41" s="95" t="s">
        <v>257</v>
      </c>
      <c r="V41" s="19">
        <v>1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47.25" customHeight="1" x14ac:dyDescent="0.25">
      <c r="A42" t="s">
        <v>221</v>
      </c>
      <c r="B42" s="19">
        <f t="shared" si="2"/>
        <v>0</v>
      </c>
      <c r="C42" s="22" t="s">
        <v>320</v>
      </c>
      <c r="D42" s="21" t="s">
        <v>312</v>
      </c>
      <c r="E42" s="22" t="s">
        <v>49</v>
      </c>
      <c r="F42" s="22" t="s">
        <v>45</v>
      </c>
      <c r="G42" s="23" t="s">
        <v>46</v>
      </c>
      <c r="H42" s="22" t="s">
        <v>47</v>
      </c>
      <c r="I42" s="22" t="s">
        <v>48</v>
      </c>
      <c r="J42" s="22" t="s">
        <v>313</v>
      </c>
      <c r="K42" s="21" t="s">
        <v>49</v>
      </c>
      <c r="L42" s="22" t="s">
        <v>50</v>
      </c>
      <c r="M42" s="22" t="s">
        <v>40</v>
      </c>
      <c r="N42" s="25" t="s">
        <v>41</v>
      </c>
      <c r="O42" s="22" t="s">
        <v>52</v>
      </c>
      <c r="P42" s="22" t="s">
        <v>52</v>
      </c>
      <c r="Q42" s="22" t="s">
        <v>52</v>
      </c>
      <c r="R42" s="22" t="s">
        <v>52</v>
      </c>
      <c r="S42" s="28"/>
      <c r="T42" s="28"/>
      <c r="U42" s="95" t="s">
        <v>258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47.25" customHeight="1" x14ac:dyDescent="0.25">
      <c r="A43" t="s">
        <v>221</v>
      </c>
      <c r="B43" s="19">
        <f t="shared" si="2"/>
        <v>0</v>
      </c>
      <c r="C43" s="22" t="s">
        <v>320</v>
      </c>
      <c r="D43" s="21" t="s">
        <v>312</v>
      </c>
      <c r="E43" s="22" t="s">
        <v>49</v>
      </c>
      <c r="F43" s="22" t="s">
        <v>45</v>
      </c>
      <c r="G43" s="23" t="s">
        <v>46</v>
      </c>
      <c r="H43" s="22" t="s">
        <v>47</v>
      </c>
      <c r="I43" s="22" t="s">
        <v>48</v>
      </c>
      <c r="J43" s="22" t="s">
        <v>313</v>
      </c>
      <c r="K43" s="21" t="s">
        <v>49</v>
      </c>
      <c r="L43" s="22" t="s">
        <v>50</v>
      </c>
      <c r="M43" s="22" t="s">
        <v>40</v>
      </c>
      <c r="N43" s="25" t="s">
        <v>44</v>
      </c>
      <c r="O43" s="22" t="s">
        <v>52</v>
      </c>
      <c r="P43" s="22" t="s">
        <v>52</v>
      </c>
      <c r="Q43" s="22" t="s">
        <v>52</v>
      </c>
      <c r="R43" s="22" t="s">
        <v>52</v>
      </c>
      <c r="S43" s="28"/>
      <c r="T43" s="28"/>
      <c r="U43" s="95" t="s">
        <v>259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48" customHeight="1" x14ac:dyDescent="0.25">
      <c r="B44" s="19"/>
      <c r="C44" s="25"/>
      <c r="D44" s="25"/>
      <c r="E44" s="22"/>
      <c r="F44" s="120"/>
      <c r="G44" s="120"/>
      <c r="H44" s="120"/>
      <c r="I44" s="120"/>
      <c r="J44" s="120"/>
      <c r="K44" s="25"/>
      <c r="L44" s="25"/>
      <c r="M44" s="25"/>
      <c r="N44" s="25"/>
      <c r="O44" s="25"/>
      <c r="P44" s="25"/>
      <c r="Q44" s="25"/>
      <c r="R44" s="25"/>
      <c r="S44" s="80"/>
      <c r="T44" s="80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61.5" customHeight="1" x14ac:dyDescent="0.25">
      <c r="A45" t="s">
        <v>112</v>
      </c>
      <c r="B45" s="19">
        <f>SUM(U45:AJ45)</f>
        <v>1</v>
      </c>
      <c r="C45" s="22" t="s">
        <v>314</v>
      </c>
      <c r="D45" s="21" t="s">
        <v>111</v>
      </c>
      <c r="E45" s="22" t="s">
        <v>49</v>
      </c>
      <c r="F45" s="22" t="s">
        <v>45</v>
      </c>
      <c r="G45" s="23" t="s">
        <v>46</v>
      </c>
      <c r="H45" s="22" t="s">
        <v>47</v>
      </c>
      <c r="I45" s="22" t="s">
        <v>48</v>
      </c>
      <c r="J45" s="22" t="s">
        <v>313</v>
      </c>
      <c r="K45" s="21" t="s">
        <v>49</v>
      </c>
      <c r="L45" s="22" t="s">
        <v>50</v>
      </c>
      <c r="M45" s="22" t="s">
        <v>40</v>
      </c>
      <c r="N45" s="25" t="s">
        <v>53</v>
      </c>
      <c r="O45" s="22" t="s">
        <v>52</v>
      </c>
      <c r="P45" s="22" t="s">
        <v>52</v>
      </c>
      <c r="Q45" s="22" t="s">
        <v>52</v>
      </c>
      <c r="R45" s="22" t="s">
        <v>52</v>
      </c>
      <c r="S45" s="70" t="s">
        <v>54</v>
      </c>
      <c r="T45" s="26"/>
      <c r="U45" s="95" t="s">
        <v>260</v>
      </c>
      <c r="V45" s="19"/>
      <c r="W45" s="19"/>
      <c r="X45" s="19">
        <v>1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61.5" customHeight="1" x14ac:dyDescent="0.25">
      <c r="A46" t="s">
        <v>112</v>
      </c>
      <c r="B46" s="19">
        <f>SUM(U46:AJ46)</f>
        <v>1</v>
      </c>
      <c r="C46" s="22" t="s">
        <v>314</v>
      </c>
      <c r="D46" s="21" t="s">
        <v>111</v>
      </c>
      <c r="E46" s="22" t="s">
        <v>49</v>
      </c>
      <c r="F46" s="22" t="s">
        <v>45</v>
      </c>
      <c r="G46" s="23" t="s">
        <v>46</v>
      </c>
      <c r="H46" s="22" t="s">
        <v>47</v>
      </c>
      <c r="I46" s="22" t="s">
        <v>48</v>
      </c>
      <c r="J46" s="22" t="s">
        <v>313</v>
      </c>
      <c r="K46" s="21" t="s">
        <v>49</v>
      </c>
      <c r="L46" s="22" t="s">
        <v>50</v>
      </c>
      <c r="M46" s="22" t="s">
        <v>40</v>
      </c>
      <c r="N46" s="25" t="s">
        <v>55</v>
      </c>
      <c r="O46" s="22" t="s">
        <v>52</v>
      </c>
      <c r="P46" s="22" t="s">
        <v>52</v>
      </c>
      <c r="Q46" s="22" t="s">
        <v>52</v>
      </c>
      <c r="R46" s="22" t="s">
        <v>52</v>
      </c>
      <c r="S46" s="70" t="s">
        <v>54</v>
      </c>
      <c r="T46" s="26"/>
      <c r="U46" s="95" t="s">
        <v>261</v>
      </c>
      <c r="V46" s="19">
        <v>1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47.25" customHeight="1" x14ac:dyDescent="0.25">
      <c r="B47" s="19"/>
      <c r="C47" s="22"/>
      <c r="D47" s="25"/>
      <c r="E47" s="22"/>
      <c r="F47" s="22"/>
      <c r="G47" s="22"/>
      <c r="H47" s="22"/>
      <c r="I47" s="22"/>
      <c r="J47" s="29"/>
      <c r="K47" s="22"/>
      <c r="L47" s="22"/>
      <c r="M47" s="22"/>
      <c r="N47" s="21"/>
      <c r="O47" s="22"/>
      <c r="P47" s="22"/>
      <c r="Q47" s="22"/>
      <c r="R47" s="22"/>
      <c r="S47" s="28"/>
      <c r="T47" s="28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62.25" customHeight="1" x14ac:dyDescent="0.25">
      <c r="A48" t="s">
        <v>109</v>
      </c>
      <c r="B48" s="19">
        <f>SUM(U48:AJ48)</f>
        <v>1</v>
      </c>
      <c r="C48" s="22" t="s">
        <v>110</v>
      </c>
      <c r="D48" s="21" t="s">
        <v>111</v>
      </c>
      <c r="E48" s="22" t="s">
        <v>49</v>
      </c>
      <c r="F48" s="72" t="s">
        <v>207</v>
      </c>
      <c r="G48" s="22" t="s">
        <v>52</v>
      </c>
      <c r="H48" s="22" t="s">
        <v>52</v>
      </c>
      <c r="I48" s="72" t="s">
        <v>207</v>
      </c>
      <c r="J48" s="22" t="s">
        <v>313</v>
      </c>
      <c r="K48" s="21" t="s">
        <v>49</v>
      </c>
      <c r="L48" s="22" t="s">
        <v>50</v>
      </c>
      <c r="M48" s="22" t="s">
        <v>40</v>
      </c>
      <c r="N48" s="21" t="s">
        <v>113</v>
      </c>
      <c r="O48" s="22" t="s">
        <v>52</v>
      </c>
      <c r="P48" s="22" t="s">
        <v>52</v>
      </c>
      <c r="Q48" s="22" t="s">
        <v>52</v>
      </c>
      <c r="R48" s="22" t="s">
        <v>52</v>
      </c>
      <c r="S48" s="70" t="s">
        <v>54</v>
      </c>
      <c r="T48" s="73" t="s">
        <v>340</v>
      </c>
      <c r="U48" s="87" t="s">
        <v>262</v>
      </c>
      <c r="V48" s="25"/>
      <c r="W48" s="25"/>
      <c r="X48" s="25"/>
      <c r="Y48" s="25"/>
      <c r="Z48" s="25"/>
      <c r="AA48" s="25">
        <v>1</v>
      </c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47.25" customHeight="1" x14ac:dyDescent="0.25">
      <c r="B49" s="19"/>
      <c r="C49" s="22"/>
      <c r="D49" s="25"/>
      <c r="E49" s="22"/>
      <c r="F49" s="22"/>
      <c r="G49" s="22"/>
      <c r="H49" s="22"/>
      <c r="I49" s="22"/>
      <c r="J49" s="29"/>
      <c r="K49" s="22"/>
      <c r="L49" s="22"/>
      <c r="M49" s="22"/>
      <c r="N49" s="21"/>
      <c r="O49" s="22"/>
      <c r="P49" s="22"/>
      <c r="Q49" s="22"/>
      <c r="R49" s="22"/>
      <c r="S49" s="28"/>
      <c r="T49" s="28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48" customHeight="1" x14ac:dyDescent="0.25">
      <c r="A50" t="s">
        <v>119</v>
      </c>
      <c r="B50" s="19">
        <f>SUM(U50:AJ50)</f>
        <v>1</v>
      </c>
      <c r="C50" s="22" t="s">
        <v>321</v>
      </c>
      <c r="D50" s="21" t="s">
        <v>312</v>
      </c>
      <c r="E50" s="22" t="s">
        <v>49</v>
      </c>
      <c r="F50" s="177" t="s">
        <v>56</v>
      </c>
      <c r="G50" s="178"/>
      <c r="H50" s="178"/>
      <c r="I50" s="178"/>
      <c r="J50" s="179"/>
      <c r="K50" s="25"/>
      <c r="L50" s="25"/>
      <c r="M50" s="25"/>
      <c r="N50" s="25"/>
      <c r="O50" s="25"/>
      <c r="P50" s="25"/>
      <c r="Q50" s="25"/>
      <c r="R50" s="25"/>
      <c r="S50" s="80"/>
      <c r="T50" s="80"/>
      <c r="U50" s="87" t="s">
        <v>263</v>
      </c>
      <c r="V50" s="25"/>
      <c r="W50" s="25"/>
      <c r="X50" s="25">
        <v>1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48" customHeight="1" x14ac:dyDescent="0.25">
      <c r="A51" t="s">
        <v>118</v>
      </c>
      <c r="B51" s="19">
        <f>SUM(U51:AJ51)</f>
        <v>12</v>
      </c>
      <c r="C51" s="22" t="s">
        <v>322</v>
      </c>
      <c r="D51" s="21" t="s">
        <v>312</v>
      </c>
      <c r="E51" s="22" t="s">
        <v>49</v>
      </c>
      <c r="F51" s="177" t="s">
        <v>57</v>
      </c>
      <c r="G51" s="178"/>
      <c r="H51" s="178"/>
      <c r="I51" s="178"/>
      <c r="J51" s="179"/>
      <c r="K51" s="25"/>
      <c r="L51" s="25"/>
      <c r="M51" s="25"/>
      <c r="N51" s="25"/>
      <c r="O51" s="25"/>
      <c r="P51" s="25"/>
      <c r="Q51" s="25"/>
      <c r="R51" s="25"/>
      <c r="S51" s="80"/>
      <c r="T51" s="80"/>
      <c r="U51" s="87" t="s">
        <v>264</v>
      </c>
      <c r="V51" s="25">
        <v>1</v>
      </c>
      <c r="W51" s="25">
        <v>1</v>
      </c>
      <c r="X51" s="25">
        <v>1</v>
      </c>
      <c r="Y51" s="25">
        <v>1</v>
      </c>
      <c r="Z51" s="25"/>
      <c r="AA51" s="25">
        <v>1</v>
      </c>
      <c r="AB51" s="25">
        <v>1</v>
      </c>
      <c r="AC51" s="25">
        <v>1</v>
      </c>
      <c r="AD51" s="25"/>
      <c r="AE51" s="25">
        <v>1</v>
      </c>
      <c r="AF51" s="25">
        <v>1</v>
      </c>
      <c r="AG51" s="25">
        <v>1</v>
      </c>
      <c r="AH51" s="25">
        <v>1</v>
      </c>
      <c r="AI51" s="25">
        <v>1</v>
      </c>
      <c r="AJ51" s="25"/>
    </row>
    <row r="52" spans="1:36" ht="48" customHeight="1" x14ac:dyDescent="0.25">
      <c r="A52" t="s">
        <v>116</v>
      </c>
      <c r="B52" s="19">
        <f>SUM(U52:AJ52)</f>
        <v>0</v>
      </c>
      <c r="C52" s="22" t="s">
        <v>323</v>
      </c>
      <c r="D52" s="21" t="s">
        <v>312</v>
      </c>
      <c r="E52" s="22" t="s">
        <v>49</v>
      </c>
      <c r="F52" s="177" t="s">
        <v>117</v>
      </c>
      <c r="G52" s="178"/>
      <c r="H52" s="178"/>
      <c r="I52" s="178"/>
      <c r="J52" s="179"/>
      <c r="K52" s="25"/>
      <c r="L52" s="25"/>
      <c r="M52" s="25"/>
      <c r="N52" s="25"/>
      <c r="O52" s="25"/>
      <c r="P52" s="25"/>
      <c r="Q52" s="25"/>
      <c r="R52" s="25"/>
      <c r="S52" s="80"/>
      <c r="T52" s="80"/>
      <c r="U52" s="87" t="s">
        <v>265</v>
      </c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48" customHeight="1" x14ac:dyDescent="0.25">
      <c r="A53" t="s">
        <v>114</v>
      </c>
      <c r="B53" s="19">
        <f>SUM(U53:AJ53)</f>
        <v>0</v>
      </c>
      <c r="C53" s="22" t="s">
        <v>324</v>
      </c>
      <c r="D53" s="21" t="s">
        <v>312</v>
      </c>
      <c r="E53" s="22" t="s">
        <v>49</v>
      </c>
      <c r="F53" s="177" t="s">
        <v>115</v>
      </c>
      <c r="G53" s="178"/>
      <c r="H53" s="178"/>
      <c r="I53" s="178"/>
      <c r="J53" s="179"/>
      <c r="K53" s="25"/>
      <c r="L53" s="25"/>
      <c r="M53" s="25"/>
      <c r="N53" s="25"/>
      <c r="O53" s="25"/>
      <c r="P53" s="25"/>
      <c r="Q53" s="25"/>
      <c r="R53" s="25"/>
      <c r="S53" s="80"/>
      <c r="T53" s="80"/>
      <c r="U53" s="87" t="s">
        <v>266</v>
      </c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48" customHeight="1" thickBot="1" x14ac:dyDescent="0.3">
      <c r="B54" s="25"/>
      <c r="C54" s="25"/>
      <c r="D54" s="25"/>
      <c r="E54" s="25"/>
      <c r="F54" s="174"/>
      <c r="G54" s="175"/>
      <c r="H54" s="175"/>
      <c r="I54" s="175"/>
      <c r="J54" s="176"/>
      <c r="K54" s="25"/>
      <c r="L54" s="25"/>
      <c r="M54" s="25"/>
      <c r="N54" s="25"/>
      <c r="O54" s="25"/>
      <c r="P54" s="25"/>
      <c r="Q54" s="25"/>
      <c r="R54" s="25"/>
      <c r="S54" s="79"/>
      <c r="T54" s="79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57.75" customHeight="1" thickBot="1" x14ac:dyDescent="0.3">
      <c r="A55" s="27" t="s">
        <v>96</v>
      </c>
      <c r="B55" s="25">
        <f>SUM(U55:AJ55)</f>
        <v>4</v>
      </c>
      <c r="C55" s="22">
        <v>4070</v>
      </c>
      <c r="D55" s="65" t="s">
        <v>101</v>
      </c>
      <c r="E55" s="22" t="s">
        <v>58</v>
      </c>
      <c r="F55" s="137" t="s">
        <v>174</v>
      </c>
      <c r="G55" s="138"/>
      <c r="H55" s="138"/>
      <c r="I55" s="138"/>
      <c r="J55" s="138"/>
      <c r="K55" s="138"/>
      <c r="L55" s="138"/>
      <c r="M55" s="139"/>
      <c r="N55" s="25"/>
      <c r="O55" s="25"/>
      <c r="P55" s="25"/>
      <c r="Q55" s="25"/>
      <c r="R55" s="25"/>
      <c r="S55" s="80"/>
      <c r="T55" s="80"/>
      <c r="U55" s="87" t="s">
        <v>267</v>
      </c>
      <c r="V55" s="25"/>
      <c r="W55" s="25">
        <v>1</v>
      </c>
      <c r="X55" s="25"/>
      <c r="Y55" s="25"/>
      <c r="Z55" s="25"/>
      <c r="AA55" s="25"/>
      <c r="AB55" s="25">
        <v>1</v>
      </c>
      <c r="AC55" s="25">
        <v>1</v>
      </c>
      <c r="AD55" s="25"/>
      <c r="AE55" s="25">
        <v>1</v>
      </c>
      <c r="AF55" s="25"/>
      <c r="AG55" s="25"/>
      <c r="AH55" s="25"/>
      <c r="AI55" s="25"/>
      <c r="AJ55" s="25"/>
    </row>
    <row r="56" spans="1:36" ht="57" customHeight="1" thickBot="1" x14ac:dyDescent="0.3">
      <c r="A56" t="s">
        <v>97</v>
      </c>
      <c r="B56" s="19">
        <f>SUM(U56:AJ56)</f>
        <v>0</v>
      </c>
      <c r="C56" s="22">
        <v>5070</v>
      </c>
      <c r="D56" s="65" t="s">
        <v>101</v>
      </c>
      <c r="E56" s="22" t="s">
        <v>58</v>
      </c>
      <c r="F56" s="137" t="s">
        <v>175</v>
      </c>
      <c r="G56" s="138"/>
      <c r="H56" s="138"/>
      <c r="I56" s="138"/>
      <c r="J56" s="138"/>
      <c r="K56" s="138"/>
      <c r="L56" s="138"/>
      <c r="M56" s="139"/>
      <c r="N56" s="25"/>
      <c r="O56" s="25"/>
      <c r="P56" s="25"/>
      <c r="Q56" s="25"/>
      <c r="R56" s="25"/>
      <c r="S56" s="80"/>
      <c r="T56" s="80"/>
      <c r="U56" s="87" t="s">
        <v>268</v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57" customHeight="1" thickBot="1" x14ac:dyDescent="0.3">
      <c r="A57" t="s">
        <v>98</v>
      </c>
      <c r="B57" s="19">
        <f>SUM(U57:AJ57)</f>
        <v>0</v>
      </c>
      <c r="C57" s="22">
        <v>3270</v>
      </c>
      <c r="D57" s="65" t="s">
        <v>101</v>
      </c>
      <c r="E57" s="22" t="s">
        <v>58</v>
      </c>
      <c r="F57" s="137" t="s">
        <v>176</v>
      </c>
      <c r="G57" s="138"/>
      <c r="H57" s="138"/>
      <c r="I57" s="138"/>
      <c r="J57" s="138"/>
      <c r="K57" s="138"/>
      <c r="L57" s="138"/>
      <c r="M57" s="139"/>
      <c r="N57" s="25"/>
      <c r="O57" s="25"/>
      <c r="P57" s="25"/>
      <c r="Q57" s="25"/>
      <c r="R57" s="25"/>
      <c r="S57" s="80"/>
      <c r="T57" s="80"/>
      <c r="U57" s="87" t="s">
        <v>269</v>
      </c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57" customHeight="1" thickBot="1" x14ac:dyDescent="0.3">
      <c r="A58" t="s">
        <v>99</v>
      </c>
      <c r="B58" s="19">
        <f>SUM(U58:AJ58)</f>
        <v>0</v>
      </c>
      <c r="C58" s="22">
        <v>3670</v>
      </c>
      <c r="D58" s="65" t="s">
        <v>101</v>
      </c>
      <c r="E58" s="22" t="s">
        <v>58</v>
      </c>
      <c r="F58" s="137" t="s">
        <v>177</v>
      </c>
      <c r="G58" s="138"/>
      <c r="H58" s="138"/>
      <c r="I58" s="138"/>
      <c r="J58" s="138"/>
      <c r="K58" s="138"/>
      <c r="L58" s="138"/>
      <c r="M58" s="139"/>
      <c r="N58" s="25"/>
      <c r="O58" s="25"/>
      <c r="P58" s="25"/>
      <c r="Q58" s="25"/>
      <c r="R58" s="25"/>
      <c r="S58" s="80"/>
      <c r="T58" s="80"/>
      <c r="U58" s="87" t="s">
        <v>270</v>
      </c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57" customHeight="1" thickBot="1" x14ac:dyDescent="0.3">
      <c r="A59" t="s">
        <v>100</v>
      </c>
      <c r="B59" s="19">
        <f>SUM(U59:AJ59)</f>
        <v>0</v>
      </c>
      <c r="C59" s="31">
        <v>4092</v>
      </c>
      <c r="D59" s="65" t="s">
        <v>101</v>
      </c>
      <c r="E59" s="22" t="s">
        <v>58</v>
      </c>
      <c r="F59" s="137" t="s">
        <v>222</v>
      </c>
      <c r="G59" s="138"/>
      <c r="H59" s="138"/>
      <c r="I59" s="138"/>
      <c r="J59" s="138"/>
      <c r="K59" s="138"/>
      <c r="L59" s="138"/>
      <c r="M59" s="139"/>
      <c r="N59" s="25"/>
      <c r="O59" s="25"/>
      <c r="P59" s="25"/>
      <c r="Q59" s="25"/>
      <c r="R59" s="25"/>
      <c r="S59" s="79"/>
      <c r="T59" s="79"/>
      <c r="U59" s="87" t="s">
        <v>271</v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48" customHeight="1" x14ac:dyDescent="0.25">
      <c r="B60" s="25"/>
      <c r="C60" s="25"/>
      <c r="D60" s="25"/>
      <c r="E60" s="25"/>
      <c r="F60" s="174"/>
      <c r="G60" s="175"/>
      <c r="H60" s="175"/>
      <c r="I60" s="175"/>
      <c r="J60" s="176"/>
      <c r="K60" s="25"/>
      <c r="L60" s="25"/>
      <c r="M60" s="25"/>
      <c r="N60" s="25"/>
      <c r="O60" s="25"/>
      <c r="P60" s="25"/>
      <c r="Q60" s="25"/>
      <c r="R60" s="25"/>
      <c r="S60" s="79"/>
      <c r="T60" s="79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.75" thickBot="1" x14ac:dyDescent="0.3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ht="24.75" customHeight="1" thickBot="1" x14ac:dyDescent="0.3">
      <c r="B62" s="204" t="s">
        <v>140</v>
      </c>
      <c r="C62" s="205"/>
      <c r="D62" s="205"/>
      <c r="E62" s="205"/>
      <c r="F62" s="205"/>
      <c r="G62" s="205"/>
      <c r="H62" s="205"/>
      <c r="I62" s="205"/>
      <c r="J62" s="206"/>
      <c r="K62" s="78"/>
      <c r="L62" s="40"/>
      <c r="M62" s="40"/>
      <c r="N62" s="40"/>
      <c r="O62" s="40"/>
      <c r="P62" s="40"/>
      <c r="Q62" s="40"/>
      <c r="R62" s="40"/>
      <c r="S62" s="77"/>
      <c r="T62" s="77"/>
      <c r="U62" s="81" t="s">
        <v>52</v>
      </c>
      <c r="V62" s="81">
        <f t="shared" ref="V62:AI62" si="3">V10</f>
        <v>737</v>
      </c>
      <c r="W62" s="81">
        <f t="shared" si="3"/>
        <v>738</v>
      </c>
      <c r="X62" s="81">
        <f t="shared" si="3"/>
        <v>739</v>
      </c>
      <c r="Y62" s="81">
        <f t="shared" si="3"/>
        <v>740</v>
      </c>
      <c r="Z62" s="81">
        <f t="shared" si="3"/>
        <v>741</v>
      </c>
      <c r="AA62" s="81">
        <f t="shared" si="3"/>
        <v>742</v>
      </c>
      <c r="AB62" s="81">
        <f t="shared" si="3"/>
        <v>743</v>
      </c>
      <c r="AC62" s="81">
        <f t="shared" si="3"/>
        <v>744</v>
      </c>
      <c r="AD62" s="81">
        <f t="shared" si="3"/>
        <v>745</v>
      </c>
      <c r="AE62" s="81">
        <f t="shared" si="3"/>
        <v>746</v>
      </c>
      <c r="AF62" s="81">
        <f t="shared" si="3"/>
        <v>747</v>
      </c>
      <c r="AG62" s="81">
        <f t="shared" si="3"/>
        <v>749</v>
      </c>
      <c r="AH62" s="81">
        <f t="shared" si="3"/>
        <v>751</v>
      </c>
      <c r="AI62" s="81">
        <f t="shared" si="3"/>
        <v>753</v>
      </c>
      <c r="AJ62" s="92" t="s">
        <v>306</v>
      </c>
    </row>
    <row r="63" spans="1:36" ht="30" customHeight="1" x14ac:dyDescent="0.25">
      <c r="B63" s="41">
        <f>SUM(U63:AJ63)</f>
        <v>181</v>
      </c>
      <c r="C63" s="207" t="s">
        <v>59</v>
      </c>
      <c r="D63" s="208"/>
      <c r="E63" s="23" t="s">
        <v>49</v>
      </c>
      <c r="F63" s="207" t="s">
        <v>60</v>
      </c>
      <c r="G63" s="208"/>
      <c r="H63" s="208"/>
      <c r="I63" s="208"/>
      <c r="J63" s="209"/>
      <c r="K63" s="25"/>
      <c r="L63" s="25"/>
      <c r="M63" s="25"/>
      <c r="N63" s="25"/>
      <c r="O63" s="25"/>
      <c r="P63" s="25"/>
      <c r="Q63" s="25"/>
      <c r="R63" s="25"/>
      <c r="S63" s="80" t="s">
        <v>60</v>
      </c>
      <c r="T63" s="80" t="s">
        <v>61</v>
      </c>
      <c r="U63" s="55" t="s">
        <v>275</v>
      </c>
      <c r="V63" s="19">
        <f>SUM(V30:V41,V45:V46)*5 + SUM(V48)*6</f>
        <v>20</v>
      </c>
      <c r="W63" s="19">
        <f t="shared" ref="W63:AI63" si="4">SUM(W30:W41,W45:W46)*5 + SUM(W48)*6</f>
        <v>5</v>
      </c>
      <c r="X63" s="19">
        <f t="shared" si="4"/>
        <v>15</v>
      </c>
      <c r="Y63" s="19">
        <f t="shared" si="4"/>
        <v>15</v>
      </c>
      <c r="Z63" s="19">
        <f t="shared" si="4"/>
        <v>20</v>
      </c>
      <c r="AA63" s="19">
        <f t="shared" si="4"/>
        <v>36</v>
      </c>
      <c r="AB63" s="19">
        <f t="shared" si="4"/>
        <v>10</v>
      </c>
      <c r="AC63" s="19">
        <f t="shared" si="4"/>
        <v>10</v>
      </c>
      <c r="AD63" s="19">
        <f t="shared" si="4"/>
        <v>20</v>
      </c>
      <c r="AE63" s="19">
        <f t="shared" si="4"/>
        <v>10</v>
      </c>
      <c r="AF63" s="19">
        <f t="shared" si="4"/>
        <v>5</v>
      </c>
      <c r="AG63" s="19">
        <f t="shared" si="4"/>
        <v>5</v>
      </c>
      <c r="AH63" s="19">
        <f t="shared" si="4"/>
        <v>5</v>
      </c>
      <c r="AI63" s="19">
        <f t="shared" si="4"/>
        <v>5</v>
      </c>
      <c r="AJ63" s="40"/>
    </row>
    <row r="64" spans="1:36" ht="30" customHeight="1" thickBot="1" x14ac:dyDescent="0.3">
      <c r="B64" s="74">
        <f>SUM(U64:AJ64)</f>
        <v>137</v>
      </c>
      <c r="C64" s="151" t="s">
        <v>120</v>
      </c>
      <c r="D64" s="152"/>
      <c r="E64" s="63" t="s">
        <v>49</v>
      </c>
      <c r="F64" s="151" t="s">
        <v>121</v>
      </c>
      <c r="G64" s="152"/>
      <c r="H64" s="152"/>
      <c r="I64" s="152"/>
      <c r="J64" s="210"/>
      <c r="K64" s="45"/>
      <c r="L64" s="45"/>
      <c r="M64" s="45"/>
      <c r="N64" s="45"/>
      <c r="O64" s="45"/>
      <c r="P64" s="45"/>
      <c r="Q64" s="45"/>
      <c r="R64" s="45"/>
      <c r="S64" s="83" t="s">
        <v>122</v>
      </c>
      <c r="T64" s="83" t="s">
        <v>62</v>
      </c>
      <c r="U64" s="53" t="s">
        <v>274</v>
      </c>
      <c r="V64" s="45">
        <v>13</v>
      </c>
      <c r="W64" s="45">
        <v>8</v>
      </c>
      <c r="X64" s="45">
        <v>11</v>
      </c>
      <c r="Y64" s="45">
        <v>11</v>
      </c>
      <c r="Z64" s="45">
        <v>11</v>
      </c>
      <c r="AA64" s="45">
        <v>15</v>
      </c>
      <c r="AB64" s="45">
        <v>8</v>
      </c>
      <c r="AC64" s="45">
        <v>8</v>
      </c>
      <c r="AD64" s="45">
        <v>11</v>
      </c>
      <c r="AE64" s="45">
        <v>9</v>
      </c>
      <c r="AF64" s="45">
        <v>8</v>
      </c>
      <c r="AG64" s="45">
        <v>8</v>
      </c>
      <c r="AH64" s="45">
        <v>8</v>
      </c>
      <c r="AI64" s="45">
        <v>8</v>
      </c>
      <c r="AJ64" s="45"/>
    </row>
    <row r="65" spans="2:36" ht="15.75" thickBot="1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2:36" ht="30" customHeight="1" x14ac:dyDescent="0.25">
      <c r="B66" s="57">
        <f>SUM(U66:AJ66)</f>
        <v>4</v>
      </c>
      <c r="C66" s="146" t="s">
        <v>195</v>
      </c>
      <c r="D66" s="147"/>
      <c r="E66" s="62" t="s">
        <v>49</v>
      </c>
      <c r="F66" s="148" t="s">
        <v>64</v>
      </c>
      <c r="G66" s="149"/>
      <c r="H66" s="149"/>
      <c r="I66" s="149"/>
      <c r="J66" s="150"/>
      <c r="K66" s="40"/>
      <c r="L66" s="40"/>
      <c r="M66" s="40"/>
      <c r="N66" s="40"/>
      <c r="O66" s="40"/>
      <c r="P66" s="40"/>
      <c r="Q66" s="40"/>
      <c r="R66" s="40"/>
      <c r="S66" s="60" t="s">
        <v>158</v>
      </c>
      <c r="T66" s="84" t="s">
        <v>159</v>
      </c>
      <c r="U66" s="96" t="s">
        <v>272</v>
      </c>
      <c r="V66" s="40"/>
      <c r="W66" s="40">
        <v>1</v>
      </c>
      <c r="X66" s="40"/>
      <c r="Y66" s="40"/>
      <c r="Z66" s="40"/>
      <c r="AA66" s="40"/>
      <c r="AB66" s="40">
        <v>1</v>
      </c>
      <c r="AC66" s="40">
        <v>1</v>
      </c>
      <c r="AD66" s="40"/>
      <c r="AE66" s="40">
        <v>1</v>
      </c>
      <c r="AF66" s="40"/>
      <c r="AG66" s="40"/>
      <c r="AH66" s="40"/>
      <c r="AI66" s="40"/>
      <c r="AJ66" s="40"/>
    </row>
    <row r="67" spans="2:36" ht="30" customHeight="1" thickBot="1" x14ac:dyDescent="0.3">
      <c r="B67" s="44">
        <f>SUM(U67:AJ67)</f>
        <v>8</v>
      </c>
      <c r="C67" s="151" t="s">
        <v>194</v>
      </c>
      <c r="D67" s="152"/>
      <c r="E67" s="63" t="s">
        <v>49</v>
      </c>
      <c r="F67" s="153" t="s">
        <v>131</v>
      </c>
      <c r="G67" s="154"/>
      <c r="H67" s="154"/>
      <c r="I67" s="154"/>
      <c r="J67" s="155"/>
      <c r="K67" s="45"/>
      <c r="L67" s="45"/>
      <c r="M67" s="45"/>
      <c r="N67" s="45"/>
      <c r="O67" s="45"/>
      <c r="P67" s="45"/>
      <c r="Q67" s="45"/>
      <c r="R67" s="45"/>
      <c r="S67" s="68" t="s">
        <v>131</v>
      </c>
      <c r="T67" s="68" t="s">
        <v>160</v>
      </c>
      <c r="U67" s="100" t="s">
        <v>272</v>
      </c>
      <c r="V67" s="45"/>
      <c r="W67" s="45">
        <v>2</v>
      </c>
      <c r="X67" s="45"/>
      <c r="Y67" s="45"/>
      <c r="Z67" s="45"/>
      <c r="AA67" s="45"/>
      <c r="AB67" s="45">
        <v>2</v>
      </c>
      <c r="AC67" s="45">
        <v>2</v>
      </c>
      <c r="AD67" s="45"/>
      <c r="AE67" s="45">
        <v>2</v>
      </c>
      <c r="AF67" s="45"/>
      <c r="AG67" s="45"/>
      <c r="AH67" s="45"/>
      <c r="AI67" s="45"/>
      <c r="AJ67" s="45"/>
    </row>
    <row r="68" spans="2:36" ht="15.75" thickBot="1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2:36" ht="30" hidden="1" customHeight="1" x14ac:dyDescent="0.25">
      <c r="B69" s="57">
        <f>SUM(U69:AJ69)</f>
        <v>0</v>
      </c>
      <c r="C69" s="146" t="s">
        <v>294</v>
      </c>
      <c r="D69" s="147"/>
      <c r="E69" s="62" t="s">
        <v>49</v>
      </c>
      <c r="F69" s="148" t="s">
        <v>64</v>
      </c>
      <c r="G69" s="149"/>
      <c r="H69" s="149"/>
      <c r="I69" s="149"/>
      <c r="J69" s="150"/>
      <c r="K69" s="40"/>
      <c r="L69" s="40"/>
      <c r="M69" s="40"/>
      <c r="N69" s="40"/>
      <c r="O69" s="40"/>
      <c r="P69" s="40"/>
      <c r="Q69" s="40"/>
      <c r="R69" s="40"/>
      <c r="S69" s="60" t="s">
        <v>158</v>
      </c>
      <c r="T69" s="84" t="s">
        <v>159</v>
      </c>
      <c r="U69" s="96" t="s">
        <v>296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61"/>
    </row>
    <row r="70" spans="2:36" ht="30" hidden="1" customHeight="1" thickBot="1" x14ac:dyDescent="0.3">
      <c r="B70" s="44">
        <f>SUM(U70:AJ70)</f>
        <v>0</v>
      </c>
      <c r="C70" s="151" t="s">
        <v>295</v>
      </c>
      <c r="D70" s="152"/>
      <c r="E70" s="63" t="s">
        <v>49</v>
      </c>
      <c r="F70" s="153" t="s">
        <v>131</v>
      </c>
      <c r="G70" s="154"/>
      <c r="H70" s="154"/>
      <c r="I70" s="154"/>
      <c r="J70" s="155"/>
      <c r="K70" s="45"/>
      <c r="L70" s="45"/>
      <c r="M70" s="45"/>
      <c r="N70" s="45"/>
      <c r="O70" s="45"/>
      <c r="P70" s="45"/>
      <c r="Q70" s="45"/>
      <c r="R70" s="45"/>
      <c r="S70" s="68" t="s">
        <v>131</v>
      </c>
      <c r="T70" s="68" t="s">
        <v>160</v>
      </c>
      <c r="U70" s="100" t="s">
        <v>296</v>
      </c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54"/>
    </row>
    <row r="71" spans="2:36" ht="15.75" hidden="1" thickBot="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2:36" ht="30" customHeight="1" thickBot="1" x14ac:dyDescent="0.3">
      <c r="B72" s="75">
        <f>SUM(U72:AJ72)</f>
        <v>5</v>
      </c>
      <c r="C72" s="242" t="s">
        <v>167</v>
      </c>
      <c r="D72" s="205"/>
      <c r="E72" s="64" t="s">
        <v>49</v>
      </c>
      <c r="F72" s="243" t="s">
        <v>60</v>
      </c>
      <c r="G72" s="244"/>
      <c r="H72" s="244"/>
      <c r="I72" s="244"/>
      <c r="J72" s="245"/>
      <c r="K72" s="48"/>
      <c r="L72" s="48"/>
      <c r="M72" s="48"/>
      <c r="N72" s="48"/>
      <c r="O72" s="48"/>
      <c r="P72" s="48"/>
      <c r="Q72" s="48"/>
      <c r="R72" s="48"/>
      <c r="S72" s="69" t="s">
        <v>168</v>
      </c>
      <c r="T72" s="69" t="s">
        <v>169</v>
      </c>
      <c r="U72" s="97" t="s">
        <v>276</v>
      </c>
      <c r="V72" s="48">
        <v>1</v>
      </c>
      <c r="W72" s="48"/>
      <c r="X72" s="48">
        <v>1</v>
      </c>
      <c r="Y72" s="48"/>
      <c r="Z72" s="48">
        <v>1</v>
      </c>
      <c r="AA72" s="48">
        <v>1</v>
      </c>
      <c r="AB72" s="48"/>
      <c r="AC72" s="48"/>
      <c r="AD72" s="48">
        <v>1</v>
      </c>
      <c r="AE72" s="48"/>
      <c r="AF72" s="48"/>
      <c r="AG72" s="48"/>
      <c r="AH72" s="48"/>
      <c r="AI72" s="48"/>
      <c r="AJ72" s="48"/>
    </row>
    <row r="73" spans="2:36" ht="15.75" thickBot="1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2:36" ht="30" hidden="1" customHeight="1" x14ac:dyDescent="0.25">
      <c r="B74" s="57">
        <f>SUM(U74:AJ74)</f>
        <v>0</v>
      </c>
      <c r="C74" s="146" t="s">
        <v>162</v>
      </c>
      <c r="D74" s="147"/>
      <c r="E74" s="62" t="s">
        <v>49</v>
      </c>
      <c r="F74" s="146" t="s">
        <v>164</v>
      </c>
      <c r="G74" s="147"/>
      <c r="H74" s="147"/>
      <c r="I74" s="147"/>
      <c r="J74" s="214"/>
      <c r="K74" s="40"/>
      <c r="L74" s="40"/>
      <c r="M74" s="40"/>
      <c r="N74" s="40"/>
      <c r="O74" s="40"/>
      <c r="P74" s="40"/>
      <c r="Q74" s="40"/>
      <c r="R74" s="40"/>
      <c r="S74" s="60" t="s">
        <v>165</v>
      </c>
      <c r="T74" s="84" t="s">
        <v>166</v>
      </c>
      <c r="U74" s="98" t="s">
        <v>277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61"/>
    </row>
    <row r="75" spans="2:36" ht="30" hidden="1" customHeight="1" x14ac:dyDescent="0.25">
      <c r="B75" s="41">
        <f>SUM(U75:AJ75)</f>
        <v>0</v>
      </c>
      <c r="C75" s="174" t="s">
        <v>163</v>
      </c>
      <c r="D75" s="175"/>
      <c r="E75" s="22" t="s">
        <v>67</v>
      </c>
      <c r="F75" s="174" t="s">
        <v>68</v>
      </c>
      <c r="G75" s="175"/>
      <c r="H75" s="175"/>
      <c r="I75" s="175"/>
      <c r="J75" s="176"/>
      <c r="K75" s="25"/>
      <c r="L75" s="25"/>
      <c r="M75" s="25"/>
      <c r="N75" s="25"/>
      <c r="O75" s="25"/>
      <c r="P75" s="25"/>
      <c r="Q75" s="25"/>
      <c r="R75" s="25"/>
      <c r="S75" s="174" t="s">
        <v>69</v>
      </c>
      <c r="T75" s="175"/>
      <c r="U75" s="24" t="s">
        <v>69</v>
      </c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52"/>
    </row>
    <row r="76" spans="2:36" ht="30" hidden="1" customHeight="1" thickBot="1" x14ac:dyDescent="0.3">
      <c r="B76" s="44">
        <f>SUM(U76:AJ76)</f>
        <v>0</v>
      </c>
      <c r="C76" s="151" t="s">
        <v>70</v>
      </c>
      <c r="D76" s="152"/>
      <c r="E76" s="15" t="s">
        <v>51</v>
      </c>
      <c r="F76" s="151" t="s">
        <v>161</v>
      </c>
      <c r="G76" s="152"/>
      <c r="H76" s="152"/>
      <c r="I76" s="152"/>
      <c r="J76" s="210"/>
      <c r="K76" s="45"/>
      <c r="L76" s="45"/>
      <c r="M76" s="45"/>
      <c r="N76" s="45"/>
      <c r="O76" s="45"/>
      <c r="P76" s="45"/>
      <c r="Q76" s="45"/>
      <c r="R76" s="45"/>
      <c r="S76" s="151" t="s">
        <v>70</v>
      </c>
      <c r="T76" s="152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54"/>
    </row>
    <row r="77" spans="2:36" ht="15.75" hidden="1" thickBot="1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2:36" ht="30" hidden="1" customHeight="1" x14ac:dyDescent="0.25">
      <c r="B78" s="105">
        <f t="shared" ref="B78:B93" si="5">SUM(U78:AJ78)</f>
        <v>0</v>
      </c>
      <c r="C78" s="250" t="s">
        <v>65</v>
      </c>
      <c r="D78" s="251"/>
      <c r="E78" s="106" t="s">
        <v>49</v>
      </c>
      <c r="F78" s="250" t="s">
        <v>134</v>
      </c>
      <c r="G78" s="251"/>
      <c r="H78" s="251"/>
      <c r="I78" s="251"/>
      <c r="J78" s="252"/>
      <c r="K78" s="107"/>
      <c r="L78" s="107"/>
      <c r="M78" s="107"/>
      <c r="N78" s="107"/>
      <c r="O78" s="107"/>
      <c r="P78" s="107"/>
      <c r="Q78" s="107"/>
      <c r="R78" s="107"/>
      <c r="S78" s="108" t="s">
        <v>132</v>
      </c>
      <c r="T78" s="108" t="s">
        <v>132</v>
      </c>
      <c r="U78" s="109" t="s">
        <v>278</v>
      </c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15"/>
    </row>
    <row r="79" spans="2:36" ht="30" customHeight="1" x14ac:dyDescent="0.25">
      <c r="B79" s="57">
        <f t="shared" si="5"/>
        <v>17</v>
      </c>
      <c r="C79" s="146" t="s">
        <v>65</v>
      </c>
      <c r="D79" s="147"/>
      <c r="E79" s="62" t="s">
        <v>49</v>
      </c>
      <c r="F79" s="146" t="s">
        <v>133</v>
      </c>
      <c r="G79" s="147"/>
      <c r="H79" s="147"/>
      <c r="I79" s="147"/>
      <c r="J79" s="214"/>
      <c r="K79" s="40"/>
      <c r="L79" s="40"/>
      <c r="M79" s="40"/>
      <c r="N79" s="40"/>
      <c r="O79" s="40"/>
      <c r="P79" s="40"/>
      <c r="Q79" s="40"/>
      <c r="R79" s="40"/>
      <c r="S79" s="60" t="s">
        <v>132</v>
      </c>
      <c r="T79" s="60" t="s">
        <v>132</v>
      </c>
      <c r="U79" s="99" t="s">
        <v>279</v>
      </c>
      <c r="V79" s="40">
        <v>2</v>
      </c>
      <c r="W79" s="40"/>
      <c r="X79" s="40"/>
      <c r="Y79" s="40">
        <v>3</v>
      </c>
      <c r="Z79" s="40"/>
      <c r="AA79" s="40">
        <v>4</v>
      </c>
      <c r="AB79" s="40"/>
      <c r="AC79" s="40">
        <v>1</v>
      </c>
      <c r="AD79" s="40"/>
      <c r="AE79" s="40">
        <v>1</v>
      </c>
      <c r="AF79" s="40">
        <v>2</v>
      </c>
      <c r="AG79" s="40">
        <v>1</v>
      </c>
      <c r="AH79" s="40">
        <v>1</v>
      </c>
      <c r="AI79" s="40">
        <v>2</v>
      </c>
      <c r="AJ79" s="114"/>
    </row>
    <row r="80" spans="2:36" ht="30" hidden="1" customHeight="1" x14ac:dyDescent="0.25">
      <c r="B80" s="41">
        <f t="shared" si="5"/>
        <v>0</v>
      </c>
      <c r="C80" s="174" t="s">
        <v>65</v>
      </c>
      <c r="D80" s="175"/>
      <c r="E80" s="23" t="s">
        <v>49</v>
      </c>
      <c r="F80" s="174" t="s">
        <v>135</v>
      </c>
      <c r="G80" s="175"/>
      <c r="H80" s="175"/>
      <c r="I80" s="175"/>
      <c r="J80" s="176"/>
      <c r="K80" s="25"/>
      <c r="L80" s="25"/>
      <c r="M80" s="25"/>
      <c r="N80" s="25"/>
      <c r="O80" s="25"/>
      <c r="P80" s="25"/>
      <c r="Q80" s="25"/>
      <c r="R80" s="25"/>
      <c r="S80" s="89" t="s">
        <v>132</v>
      </c>
      <c r="T80" s="89" t="s">
        <v>132</v>
      </c>
      <c r="U80" s="94" t="s">
        <v>280</v>
      </c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104"/>
    </row>
    <row r="81" spans="2:36" ht="30" customHeight="1" x14ac:dyDescent="0.25">
      <c r="B81" s="41">
        <f t="shared" si="5"/>
        <v>5</v>
      </c>
      <c r="C81" s="174" t="s">
        <v>65</v>
      </c>
      <c r="D81" s="175"/>
      <c r="E81" s="23" t="s">
        <v>49</v>
      </c>
      <c r="F81" s="174" t="s">
        <v>297</v>
      </c>
      <c r="G81" s="175"/>
      <c r="H81" s="175"/>
      <c r="I81" s="175"/>
      <c r="J81" s="176"/>
      <c r="K81" s="25"/>
      <c r="L81" s="25"/>
      <c r="M81" s="25"/>
      <c r="N81" s="25"/>
      <c r="O81" s="25"/>
      <c r="P81" s="25"/>
      <c r="Q81" s="25"/>
      <c r="R81" s="25"/>
      <c r="S81" s="89" t="s">
        <v>132</v>
      </c>
      <c r="T81" s="89" t="s">
        <v>132</v>
      </c>
      <c r="U81" s="94" t="s">
        <v>298</v>
      </c>
      <c r="V81" s="25">
        <v>1</v>
      </c>
      <c r="W81" s="25"/>
      <c r="X81" s="25"/>
      <c r="Y81" s="25"/>
      <c r="Z81" s="25"/>
      <c r="AA81" s="25">
        <v>2</v>
      </c>
      <c r="AB81" s="25"/>
      <c r="AC81" s="25"/>
      <c r="AD81" s="25"/>
      <c r="AE81" s="25">
        <v>1</v>
      </c>
      <c r="AF81" s="25"/>
      <c r="AG81" s="25"/>
      <c r="AH81" s="25"/>
      <c r="AI81" s="25"/>
      <c r="AJ81" s="104">
        <v>1</v>
      </c>
    </row>
    <row r="82" spans="2:36" ht="30" customHeight="1" x14ac:dyDescent="0.25">
      <c r="B82" s="41">
        <f t="shared" si="5"/>
        <v>8</v>
      </c>
      <c r="C82" s="174" t="s">
        <v>65</v>
      </c>
      <c r="D82" s="175"/>
      <c r="E82" s="23" t="s">
        <v>49</v>
      </c>
      <c r="F82" s="174" t="s">
        <v>300</v>
      </c>
      <c r="G82" s="175"/>
      <c r="H82" s="175"/>
      <c r="I82" s="175"/>
      <c r="J82" s="176"/>
      <c r="K82" s="25"/>
      <c r="L82" s="25"/>
      <c r="M82" s="25"/>
      <c r="N82" s="25"/>
      <c r="O82" s="25"/>
      <c r="P82" s="25"/>
      <c r="Q82" s="25"/>
      <c r="R82" s="25"/>
      <c r="S82" s="89" t="s">
        <v>132</v>
      </c>
      <c r="T82" s="89" t="s">
        <v>132</v>
      </c>
      <c r="U82" s="94" t="s">
        <v>299</v>
      </c>
      <c r="V82" s="25">
        <v>2</v>
      </c>
      <c r="W82" s="25"/>
      <c r="X82" s="25">
        <v>1</v>
      </c>
      <c r="Y82" s="25">
        <v>1</v>
      </c>
      <c r="Z82" s="25">
        <v>1</v>
      </c>
      <c r="AA82" s="25">
        <v>1</v>
      </c>
      <c r="AB82" s="25"/>
      <c r="AC82" s="25"/>
      <c r="AD82" s="25">
        <v>1</v>
      </c>
      <c r="AE82" s="25"/>
      <c r="AF82" s="25"/>
      <c r="AG82" s="25">
        <v>1</v>
      </c>
      <c r="AH82" s="25"/>
      <c r="AI82" s="25"/>
      <c r="AJ82" s="104"/>
    </row>
    <row r="83" spans="2:36" ht="30" hidden="1" customHeight="1" x14ac:dyDescent="0.25">
      <c r="B83" s="41">
        <f t="shared" si="5"/>
        <v>0</v>
      </c>
      <c r="C83" s="174" t="s">
        <v>65</v>
      </c>
      <c r="D83" s="175"/>
      <c r="E83" s="23" t="s">
        <v>49</v>
      </c>
      <c r="F83" s="174" t="s">
        <v>137</v>
      </c>
      <c r="G83" s="175"/>
      <c r="H83" s="175"/>
      <c r="I83" s="175"/>
      <c r="J83" s="176"/>
      <c r="K83" s="25"/>
      <c r="L83" s="25"/>
      <c r="M83" s="25"/>
      <c r="N83" s="25"/>
      <c r="O83" s="25"/>
      <c r="P83" s="25"/>
      <c r="Q83" s="25"/>
      <c r="R83" s="25"/>
      <c r="S83" s="89" t="s">
        <v>132</v>
      </c>
      <c r="T83" s="89" t="s">
        <v>132</v>
      </c>
      <c r="U83" s="94" t="s">
        <v>282</v>
      </c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104"/>
    </row>
    <row r="84" spans="2:36" ht="30" customHeight="1" x14ac:dyDescent="0.25">
      <c r="B84" s="41">
        <f t="shared" si="5"/>
        <v>12</v>
      </c>
      <c r="C84" s="174" t="s">
        <v>65</v>
      </c>
      <c r="D84" s="175"/>
      <c r="E84" s="23" t="s">
        <v>49</v>
      </c>
      <c r="F84" s="174" t="s">
        <v>302</v>
      </c>
      <c r="G84" s="175"/>
      <c r="H84" s="175"/>
      <c r="I84" s="175"/>
      <c r="J84" s="176"/>
      <c r="K84" s="25"/>
      <c r="L84" s="25"/>
      <c r="M84" s="25"/>
      <c r="N84" s="25"/>
      <c r="O84" s="25"/>
      <c r="P84" s="25"/>
      <c r="Q84" s="25"/>
      <c r="R84" s="25"/>
      <c r="S84" s="89" t="s">
        <v>132</v>
      </c>
      <c r="T84" s="89" t="s">
        <v>132</v>
      </c>
      <c r="U84" s="94" t="s">
        <v>301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/>
      <c r="AB84" s="25">
        <v>1</v>
      </c>
      <c r="AC84" s="25"/>
      <c r="AD84" s="25">
        <v>1</v>
      </c>
      <c r="AE84" s="25"/>
      <c r="AF84" s="25">
        <v>2</v>
      </c>
      <c r="AG84" s="25"/>
      <c r="AH84" s="25"/>
      <c r="AI84" s="25">
        <v>2</v>
      </c>
      <c r="AJ84" s="104">
        <v>1</v>
      </c>
    </row>
    <row r="85" spans="2:36" ht="30" hidden="1" customHeight="1" x14ac:dyDescent="0.25">
      <c r="B85" s="41">
        <f t="shared" si="5"/>
        <v>0</v>
      </c>
      <c r="C85" s="174" t="s">
        <v>65</v>
      </c>
      <c r="D85" s="175"/>
      <c r="E85" s="23" t="s">
        <v>49</v>
      </c>
      <c r="F85" s="174" t="s">
        <v>139</v>
      </c>
      <c r="G85" s="175"/>
      <c r="H85" s="175"/>
      <c r="I85" s="175"/>
      <c r="J85" s="176"/>
      <c r="K85" s="25"/>
      <c r="L85" s="25"/>
      <c r="M85" s="25"/>
      <c r="N85" s="25"/>
      <c r="O85" s="25"/>
      <c r="P85" s="25"/>
      <c r="Q85" s="25"/>
      <c r="R85" s="25"/>
      <c r="S85" s="89" t="s">
        <v>132</v>
      </c>
      <c r="T85" s="89" t="s">
        <v>132</v>
      </c>
      <c r="U85" s="94" t="s">
        <v>284</v>
      </c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104"/>
    </row>
    <row r="86" spans="2:36" ht="30" hidden="1" customHeight="1" x14ac:dyDescent="0.25">
      <c r="B86" s="41">
        <f t="shared" si="5"/>
        <v>0</v>
      </c>
      <c r="C86" s="174" t="s">
        <v>66</v>
      </c>
      <c r="D86" s="175"/>
      <c r="E86" s="23" t="s">
        <v>49</v>
      </c>
      <c r="F86" s="211" t="s">
        <v>124</v>
      </c>
      <c r="G86" s="212"/>
      <c r="H86" s="212"/>
      <c r="I86" s="212"/>
      <c r="J86" s="213"/>
      <c r="K86" s="25"/>
      <c r="L86" s="25"/>
      <c r="M86" s="25"/>
      <c r="N86" s="25"/>
      <c r="O86" s="25"/>
      <c r="P86" s="25"/>
      <c r="Q86" s="25"/>
      <c r="R86" s="25"/>
      <c r="S86" s="91" t="s">
        <v>131</v>
      </c>
      <c r="T86" s="91" t="s">
        <v>131</v>
      </c>
      <c r="U86" s="93" t="s">
        <v>278</v>
      </c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8"/>
    </row>
    <row r="87" spans="2:36" ht="30" customHeight="1" x14ac:dyDescent="0.25">
      <c r="B87" s="41">
        <f t="shared" si="5"/>
        <v>17</v>
      </c>
      <c r="C87" s="174" t="s">
        <v>66</v>
      </c>
      <c r="D87" s="175"/>
      <c r="E87" s="23" t="s">
        <v>49</v>
      </c>
      <c r="F87" s="211" t="s">
        <v>125</v>
      </c>
      <c r="G87" s="212"/>
      <c r="H87" s="212"/>
      <c r="I87" s="212"/>
      <c r="J87" s="213"/>
      <c r="K87" s="25"/>
      <c r="L87" s="25"/>
      <c r="M87" s="25"/>
      <c r="N87" s="25"/>
      <c r="O87" s="25"/>
      <c r="P87" s="25"/>
      <c r="Q87" s="25"/>
      <c r="R87" s="25"/>
      <c r="S87" s="91" t="s">
        <v>131</v>
      </c>
      <c r="T87" s="91" t="s">
        <v>131</v>
      </c>
      <c r="U87" s="94" t="s">
        <v>279</v>
      </c>
      <c r="V87" s="25">
        <v>2</v>
      </c>
      <c r="W87" s="25"/>
      <c r="X87" s="25"/>
      <c r="Y87" s="25">
        <v>3</v>
      </c>
      <c r="Z87" s="25"/>
      <c r="AA87" s="25">
        <v>4</v>
      </c>
      <c r="AB87" s="25"/>
      <c r="AC87" s="25">
        <v>1</v>
      </c>
      <c r="AD87" s="25"/>
      <c r="AE87" s="25">
        <v>1</v>
      </c>
      <c r="AF87" s="25">
        <v>2</v>
      </c>
      <c r="AG87" s="25">
        <v>1</v>
      </c>
      <c r="AH87" s="25">
        <v>1</v>
      </c>
      <c r="AI87" s="25">
        <v>2</v>
      </c>
      <c r="AJ87" s="104"/>
    </row>
    <row r="88" spans="2:36" ht="30" hidden="1" customHeight="1" x14ac:dyDescent="0.25">
      <c r="B88" s="41">
        <f t="shared" si="5"/>
        <v>0</v>
      </c>
      <c r="C88" s="174" t="s">
        <v>66</v>
      </c>
      <c r="D88" s="175"/>
      <c r="E88" s="23" t="s">
        <v>49</v>
      </c>
      <c r="F88" s="211" t="s">
        <v>126</v>
      </c>
      <c r="G88" s="212"/>
      <c r="H88" s="212"/>
      <c r="I88" s="212"/>
      <c r="J88" s="213"/>
      <c r="K88" s="25"/>
      <c r="L88" s="25"/>
      <c r="M88" s="25"/>
      <c r="N88" s="25"/>
      <c r="O88" s="25"/>
      <c r="P88" s="25"/>
      <c r="Q88" s="25"/>
      <c r="R88" s="25"/>
      <c r="S88" s="91" t="s">
        <v>131</v>
      </c>
      <c r="T88" s="91" t="s">
        <v>131</v>
      </c>
      <c r="U88" s="94" t="s">
        <v>280</v>
      </c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104"/>
    </row>
    <row r="89" spans="2:36" ht="30" customHeight="1" x14ac:dyDescent="0.25">
      <c r="B89" s="41">
        <f t="shared" si="5"/>
        <v>5</v>
      </c>
      <c r="C89" s="174" t="s">
        <v>66</v>
      </c>
      <c r="D89" s="175"/>
      <c r="E89" s="23" t="s">
        <v>49</v>
      </c>
      <c r="F89" s="211" t="s">
        <v>303</v>
      </c>
      <c r="G89" s="212"/>
      <c r="H89" s="212"/>
      <c r="I89" s="212"/>
      <c r="J89" s="213"/>
      <c r="K89" s="25"/>
      <c r="L89" s="25"/>
      <c r="M89" s="25"/>
      <c r="N89" s="25"/>
      <c r="O89" s="25"/>
      <c r="P89" s="25"/>
      <c r="Q89" s="25"/>
      <c r="R89" s="25"/>
      <c r="S89" s="91" t="s">
        <v>131</v>
      </c>
      <c r="T89" s="91" t="s">
        <v>131</v>
      </c>
      <c r="U89" s="94" t="s">
        <v>298</v>
      </c>
      <c r="V89" s="25">
        <v>1</v>
      </c>
      <c r="W89" s="25"/>
      <c r="X89" s="25"/>
      <c r="Y89" s="25"/>
      <c r="Z89" s="25"/>
      <c r="AA89" s="25">
        <v>2</v>
      </c>
      <c r="AB89" s="25"/>
      <c r="AC89" s="25"/>
      <c r="AD89" s="25"/>
      <c r="AE89" s="25">
        <v>1</v>
      </c>
      <c r="AF89" s="25"/>
      <c r="AG89" s="25"/>
      <c r="AH89" s="25"/>
      <c r="AI89" s="25"/>
      <c r="AJ89" s="104">
        <v>1</v>
      </c>
    </row>
    <row r="90" spans="2:36" ht="30" customHeight="1" x14ac:dyDescent="0.25">
      <c r="B90" s="41">
        <f t="shared" si="5"/>
        <v>8</v>
      </c>
      <c r="C90" s="174" t="s">
        <v>66</v>
      </c>
      <c r="D90" s="175"/>
      <c r="E90" s="23" t="s">
        <v>49</v>
      </c>
      <c r="F90" s="211" t="s">
        <v>304</v>
      </c>
      <c r="G90" s="212"/>
      <c r="H90" s="212"/>
      <c r="I90" s="212"/>
      <c r="J90" s="213"/>
      <c r="K90" s="25"/>
      <c r="L90" s="25"/>
      <c r="M90" s="25"/>
      <c r="N90" s="25"/>
      <c r="O90" s="25"/>
      <c r="P90" s="25"/>
      <c r="Q90" s="25"/>
      <c r="R90" s="25"/>
      <c r="S90" s="91" t="s">
        <v>131</v>
      </c>
      <c r="T90" s="91" t="s">
        <v>131</v>
      </c>
      <c r="U90" s="94" t="s">
        <v>299</v>
      </c>
      <c r="V90" s="25">
        <v>2</v>
      </c>
      <c r="W90" s="25"/>
      <c r="X90" s="25">
        <v>1</v>
      </c>
      <c r="Y90" s="25">
        <v>1</v>
      </c>
      <c r="Z90" s="25">
        <v>1</v>
      </c>
      <c r="AA90" s="25">
        <v>1</v>
      </c>
      <c r="AB90" s="25"/>
      <c r="AC90" s="25"/>
      <c r="AD90" s="25">
        <v>1</v>
      </c>
      <c r="AE90" s="25"/>
      <c r="AF90" s="25"/>
      <c r="AG90" s="25">
        <v>1</v>
      </c>
      <c r="AH90" s="25"/>
      <c r="AI90" s="25"/>
      <c r="AJ90" s="104"/>
    </row>
    <row r="91" spans="2:36" ht="30" hidden="1" customHeight="1" x14ac:dyDescent="0.25">
      <c r="B91" s="41">
        <f t="shared" si="5"/>
        <v>0</v>
      </c>
      <c r="C91" s="174" t="s">
        <v>66</v>
      </c>
      <c r="D91" s="175"/>
      <c r="E91" s="23" t="s">
        <v>49</v>
      </c>
      <c r="F91" s="211" t="s">
        <v>128</v>
      </c>
      <c r="G91" s="212"/>
      <c r="H91" s="212"/>
      <c r="I91" s="212"/>
      <c r="J91" s="213"/>
      <c r="K91" s="25"/>
      <c r="L91" s="25"/>
      <c r="M91" s="25"/>
      <c r="N91" s="25"/>
      <c r="O91" s="25"/>
      <c r="P91" s="25"/>
      <c r="Q91" s="25"/>
      <c r="R91" s="25"/>
      <c r="S91" s="91" t="s">
        <v>131</v>
      </c>
      <c r="T91" s="91" t="s">
        <v>131</v>
      </c>
      <c r="U91" s="94" t="s">
        <v>282</v>
      </c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104"/>
    </row>
    <row r="92" spans="2:36" ht="30" customHeight="1" thickBot="1" x14ac:dyDescent="0.3">
      <c r="B92" s="44">
        <f t="shared" si="5"/>
        <v>12</v>
      </c>
      <c r="C92" s="151" t="s">
        <v>66</v>
      </c>
      <c r="D92" s="152"/>
      <c r="E92" s="63" t="s">
        <v>49</v>
      </c>
      <c r="F92" s="153" t="s">
        <v>305</v>
      </c>
      <c r="G92" s="154"/>
      <c r="H92" s="154"/>
      <c r="I92" s="154"/>
      <c r="J92" s="155"/>
      <c r="K92" s="45"/>
      <c r="L92" s="45"/>
      <c r="M92" s="45"/>
      <c r="N92" s="45"/>
      <c r="O92" s="45"/>
      <c r="P92" s="45"/>
      <c r="Q92" s="45"/>
      <c r="R92" s="45"/>
      <c r="S92" s="68" t="s">
        <v>131</v>
      </c>
      <c r="T92" s="68" t="s">
        <v>131</v>
      </c>
      <c r="U92" s="102" t="s">
        <v>301</v>
      </c>
      <c r="V92" s="45">
        <v>1</v>
      </c>
      <c r="W92" s="45">
        <v>1</v>
      </c>
      <c r="X92" s="45">
        <v>1</v>
      </c>
      <c r="Y92" s="45">
        <v>1</v>
      </c>
      <c r="Z92" s="45">
        <v>1</v>
      </c>
      <c r="AA92" s="45"/>
      <c r="AB92" s="45">
        <v>1</v>
      </c>
      <c r="AC92" s="45"/>
      <c r="AD92" s="45">
        <v>1</v>
      </c>
      <c r="AE92" s="45"/>
      <c r="AF92" s="45">
        <v>2</v>
      </c>
      <c r="AG92" s="45"/>
      <c r="AH92" s="45"/>
      <c r="AI92" s="45">
        <v>2</v>
      </c>
      <c r="AJ92" s="113">
        <v>1</v>
      </c>
    </row>
    <row r="93" spans="2:36" ht="30" hidden="1" customHeight="1" thickBot="1" x14ac:dyDescent="0.3">
      <c r="B93" s="44">
        <f t="shared" si="5"/>
        <v>0</v>
      </c>
      <c r="C93" s="254" t="s">
        <v>66</v>
      </c>
      <c r="D93" s="255"/>
      <c r="E93" s="63" t="s">
        <v>49</v>
      </c>
      <c r="F93" s="256" t="s">
        <v>130</v>
      </c>
      <c r="G93" s="257"/>
      <c r="H93" s="257"/>
      <c r="I93" s="257"/>
      <c r="J93" s="258"/>
      <c r="K93" s="110"/>
      <c r="L93" s="110"/>
      <c r="M93" s="110"/>
      <c r="N93" s="110"/>
      <c r="O93" s="110"/>
      <c r="P93" s="110"/>
      <c r="Q93" s="110"/>
      <c r="R93" s="110"/>
      <c r="S93" s="111" t="s">
        <v>131</v>
      </c>
      <c r="T93" s="111" t="s">
        <v>131</v>
      </c>
      <c r="U93" s="112" t="s">
        <v>284</v>
      </c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6"/>
    </row>
    <row r="94" spans="2:36" ht="15.75" thickBot="1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</row>
    <row r="95" spans="2:36" ht="30" customHeight="1" thickBot="1" x14ac:dyDescent="0.3">
      <c r="B95" s="75">
        <v>12</v>
      </c>
      <c r="C95" s="242" t="s">
        <v>123</v>
      </c>
      <c r="D95" s="205"/>
      <c r="E95" s="64" t="s">
        <v>49</v>
      </c>
      <c r="F95" s="253" t="s">
        <v>170</v>
      </c>
      <c r="G95" s="244"/>
      <c r="H95" s="244"/>
      <c r="I95" s="244"/>
      <c r="J95" s="245"/>
      <c r="K95" s="48"/>
      <c r="L95" s="48"/>
      <c r="M95" s="48"/>
      <c r="N95" s="48"/>
      <c r="O95" s="48"/>
      <c r="P95" s="48"/>
      <c r="Q95" s="48"/>
      <c r="R95" s="48"/>
      <c r="S95" s="69" t="s">
        <v>122</v>
      </c>
      <c r="T95" s="69" t="s">
        <v>63</v>
      </c>
      <c r="U95" s="97" t="s">
        <v>285</v>
      </c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2:36" ht="30" hidden="1" customHeight="1" x14ac:dyDescent="0.25">
      <c r="B96" s="41">
        <f>SUM(U96:AJ96)</f>
        <v>0</v>
      </c>
      <c r="C96" s="207" t="s">
        <v>171</v>
      </c>
      <c r="D96" s="208"/>
      <c r="E96" s="23" t="s">
        <v>49</v>
      </c>
      <c r="F96" s="207" t="s">
        <v>164</v>
      </c>
      <c r="G96" s="208"/>
      <c r="H96" s="208"/>
      <c r="I96" s="208"/>
      <c r="J96" s="209"/>
      <c r="K96" s="19"/>
      <c r="L96" s="19"/>
      <c r="M96" s="19"/>
      <c r="N96" s="19"/>
      <c r="O96" s="19"/>
      <c r="P96" s="19"/>
      <c r="Q96" s="19"/>
      <c r="R96" s="19"/>
      <c r="S96" s="38" t="s">
        <v>165</v>
      </c>
      <c r="T96" s="88" t="s">
        <v>166</v>
      </c>
      <c r="U96" s="20" t="s">
        <v>287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51"/>
    </row>
    <row r="97" spans="1:36" ht="30" hidden="1" customHeight="1" x14ac:dyDescent="0.25">
      <c r="B97" s="41">
        <f>SUM(U97:AJ97)</f>
        <v>0</v>
      </c>
      <c r="C97" s="174" t="s">
        <v>172</v>
      </c>
      <c r="D97" s="175"/>
      <c r="E97" s="23" t="s">
        <v>49</v>
      </c>
      <c r="F97" s="211" t="s">
        <v>64</v>
      </c>
      <c r="G97" s="212"/>
      <c r="H97" s="212"/>
      <c r="I97" s="212"/>
      <c r="J97" s="213"/>
      <c r="K97" s="25"/>
      <c r="L97" s="25"/>
      <c r="M97" s="25"/>
      <c r="N97" s="25"/>
      <c r="O97" s="25"/>
      <c r="P97" s="25"/>
      <c r="Q97" s="25"/>
      <c r="R97" s="25"/>
      <c r="S97" s="80" t="s">
        <v>158</v>
      </c>
      <c r="T97" s="76" t="s">
        <v>159</v>
      </c>
      <c r="U97" s="101" t="s">
        <v>288</v>
      </c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52"/>
    </row>
    <row r="98" spans="1:36" ht="30" hidden="1" customHeight="1" thickBot="1" x14ac:dyDescent="0.3">
      <c r="B98" s="44">
        <f>SUM(U98:AJ98)</f>
        <v>0</v>
      </c>
      <c r="C98" s="151" t="s">
        <v>173</v>
      </c>
      <c r="D98" s="152"/>
      <c r="E98" s="63" t="s">
        <v>49</v>
      </c>
      <c r="F98" s="153" t="s">
        <v>131</v>
      </c>
      <c r="G98" s="154"/>
      <c r="H98" s="154"/>
      <c r="I98" s="154"/>
      <c r="J98" s="155"/>
      <c r="K98" s="45"/>
      <c r="L98" s="45"/>
      <c r="M98" s="45"/>
      <c r="N98" s="45"/>
      <c r="O98" s="45"/>
      <c r="P98" s="45"/>
      <c r="Q98" s="45"/>
      <c r="R98" s="45"/>
      <c r="S98" s="68" t="s">
        <v>131</v>
      </c>
      <c r="T98" s="68" t="s">
        <v>160</v>
      </c>
      <c r="U98" s="100" t="s">
        <v>286</v>
      </c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54"/>
    </row>
    <row r="99" spans="1:36" ht="15.75" thickBot="1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</row>
    <row r="100" spans="1:36" ht="30" customHeight="1" x14ac:dyDescent="0.25">
      <c r="A100" t="s">
        <v>114</v>
      </c>
      <c r="B100" s="57">
        <f>SUM(U100:AJ100)</f>
        <v>0</v>
      </c>
      <c r="C100" s="146" t="s">
        <v>71</v>
      </c>
      <c r="D100" s="147"/>
      <c r="E100" s="59" t="s">
        <v>141</v>
      </c>
      <c r="F100" s="146" t="s">
        <v>204</v>
      </c>
      <c r="G100" s="147"/>
      <c r="H100" s="147"/>
      <c r="I100" s="147"/>
      <c r="J100" s="214"/>
      <c r="K100" s="40"/>
      <c r="L100" s="40"/>
      <c r="M100" s="40"/>
      <c r="N100" s="40"/>
      <c r="O100" s="40"/>
      <c r="P100" s="40"/>
      <c r="Q100" s="40"/>
      <c r="R100" s="40"/>
      <c r="S100" s="60"/>
      <c r="T100" s="60"/>
      <c r="U100" s="40"/>
      <c r="V100" s="40">
        <f t="shared" ref="V100:AI100" si="6">V53</f>
        <v>0</v>
      </c>
      <c r="W100" s="40">
        <f t="shared" si="6"/>
        <v>0</v>
      </c>
      <c r="X100" s="40">
        <f t="shared" si="6"/>
        <v>0</v>
      </c>
      <c r="Y100" s="40">
        <f t="shared" si="6"/>
        <v>0</v>
      </c>
      <c r="Z100" s="40">
        <f t="shared" si="6"/>
        <v>0</v>
      </c>
      <c r="AA100" s="40">
        <f t="shared" si="6"/>
        <v>0</v>
      </c>
      <c r="AB100" s="40">
        <f t="shared" si="6"/>
        <v>0</v>
      </c>
      <c r="AC100" s="40">
        <f t="shared" si="6"/>
        <v>0</v>
      </c>
      <c r="AD100" s="40">
        <f t="shared" si="6"/>
        <v>0</v>
      </c>
      <c r="AE100" s="40">
        <f t="shared" si="6"/>
        <v>0</v>
      </c>
      <c r="AF100" s="40">
        <f t="shared" si="6"/>
        <v>0</v>
      </c>
      <c r="AG100" s="40">
        <f t="shared" si="6"/>
        <v>0</v>
      </c>
      <c r="AH100" s="40">
        <f t="shared" si="6"/>
        <v>0</v>
      </c>
      <c r="AI100" s="40">
        <f t="shared" si="6"/>
        <v>0</v>
      </c>
      <c r="AJ100" s="40">
        <f>AJ53</f>
        <v>0</v>
      </c>
    </row>
    <row r="101" spans="1:36" ht="30" customHeight="1" x14ac:dyDescent="0.25">
      <c r="A101" t="s">
        <v>142</v>
      </c>
      <c r="B101" s="41">
        <f>SUM(U101:AJ101)</f>
        <v>12</v>
      </c>
      <c r="C101" s="174" t="s">
        <v>71</v>
      </c>
      <c r="D101" s="175"/>
      <c r="E101" s="22" t="s">
        <v>73</v>
      </c>
      <c r="F101" s="174" t="s">
        <v>204</v>
      </c>
      <c r="G101" s="175"/>
      <c r="H101" s="175"/>
      <c r="I101" s="175"/>
      <c r="J101" s="176"/>
      <c r="K101" s="25"/>
      <c r="L101" s="25"/>
      <c r="M101" s="25"/>
      <c r="N101" s="25"/>
      <c r="O101" s="25"/>
      <c r="P101" s="25"/>
      <c r="Q101" s="25"/>
      <c r="R101" s="25"/>
      <c r="S101" s="89"/>
      <c r="T101" s="89"/>
      <c r="U101" s="25"/>
      <c r="V101" s="25">
        <f t="shared" ref="V101:AI101" si="7">SUM(V51:V52)</f>
        <v>1</v>
      </c>
      <c r="W101" s="25">
        <f t="shared" si="7"/>
        <v>1</v>
      </c>
      <c r="X101" s="25">
        <f t="shared" si="7"/>
        <v>1</v>
      </c>
      <c r="Y101" s="25">
        <f t="shared" si="7"/>
        <v>1</v>
      </c>
      <c r="Z101" s="25">
        <f t="shared" si="7"/>
        <v>0</v>
      </c>
      <c r="AA101" s="25">
        <f t="shared" si="7"/>
        <v>1</v>
      </c>
      <c r="AB101" s="25">
        <f t="shared" si="7"/>
        <v>1</v>
      </c>
      <c r="AC101" s="25">
        <f t="shared" si="7"/>
        <v>1</v>
      </c>
      <c r="AD101" s="25">
        <f t="shared" si="7"/>
        <v>0</v>
      </c>
      <c r="AE101" s="25">
        <f t="shared" si="7"/>
        <v>1</v>
      </c>
      <c r="AF101" s="25">
        <f t="shared" si="7"/>
        <v>1</v>
      </c>
      <c r="AG101" s="25">
        <f t="shared" si="7"/>
        <v>1</v>
      </c>
      <c r="AH101" s="25">
        <f t="shared" si="7"/>
        <v>1</v>
      </c>
      <c r="AI101" s="25">
        <f t="shared" si="7"/>
        <v>1</v>
      </c>
      <c r="AJ101" s="25">
        <f>SUM(AJ51:AJ52)</f>
        <v>0</v>
      </c>
    </row>
    <row r="102" spans="1:36" ht="30" customHeight="1" thickBot="1" x14ac:dyDescent="0.3">
      <c r="A102" t="s">
        <v>119</v>
      </c>
      <c r="B102" s="44">
        <f>SUM(U102:AJ102)</f>
        <v>1</v>
      </c>
      <c r="C102" s="151" t="s">
        <v>71</v>
      </c>
      <c r="D102" s="152"/>
      <c r="E102" s="15" t="s">
        <v>72</v>
      </c>
      <c r="F102" s="151" t="s">
        <v>204</v>
      </c>
      <c r="G102" s="152"/>
      <c r="H102" s="152"/>
      <c r="I102" s="152"/>
      <c r="J102" s="210"/>
      <c r="K102" s="45"/>
      <c r="L102" s="45"/>
      <c r="M102" s="45"/>
      <c r="N102" s="45"/>
      <c r="O102" s="45"/>
      <c r="P102" s="45"/>
      <c r="Q102" s="45"/>
      <c r="R102" s="45"/>
      <c r="S102" s="90"/>
      <c r="T102" s="90"/>
      <c r="U102" s="45"/>
      <c r="V102" s="45">
        <f t="shared" ref="V102:AI102" si="8">V50</f>
        <v>0</v>
      </c>
      <c r="W102" s="45">
        <f t="shared" si="8"/>
        <v>0</v>
      </c>
      <c r="X102" s="45">
        <f t="shared" si="8"/>
        <v>1</v>
      </c>
      <c r="Y102" s="45">
        <f t="shared" si="8"/>
        <v>0</v>
      </c>
      <c r="Z102" s="45">
        <f t="shared" si="8"/>
        <v>0</v>
      </c>
      <c r="AA102" s="45">
        <f t="shared" si="8"/>
        <v>0</v>
      </c>
      <c r="AB102" s="45">
        <f t="shared" si="8"/>
        <v>0</v>
      </c>
      <c r="AC102" s="45">
        <f t="shared" si="8"/>
        <v>0</v>
      </c>
      <c r="AD102" s="45">
        <f t="shared" si="8"/>
        <v>0</v>
      </c>
      <c r="AE102" s="45">
        <f t="shared" si="8"/>
        <v>0</v>
      </c>
      <c r="AF102" s="45">
        <f t="shared" si="8"/>
        <v>0</v>
      </c>
      <c r="AG102" s="45">
        <f t="shared" si="8"/>
        <v>0</v>
      </c>
      <c r="AH102" s="45">
        <f t="shared" si="8"/>
        <v>0</v>
      </c>
      <c r="AI102" s="45">
        <f t="shared" si="8"/>
        <v>0</v>
      </c>
      <c r="AJ102" s="45">
        <f>AJ50</f>
        <v>0</v>
      </c>
    </row>
    <row r="103" spans="1:36" ht="15.75" thickBot="1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:36" ht="30" customHeight="1" thickBot="1" x14ac:dyDescent="0.3">
      <c r="B104" s="246" t="s">
        <v>74</v>
      </c>
      <c r="C104" s="247"/>
      <c r="D104" s="247"/>
      <c r="E104" s="247"/>
      <c r="F104" s="247"/>
      <c r="G104" s="247"/>
      <c r="H104" s="247"/>
      <c r="I104" s="247"/>
      <c r="J104" s="247"/>
      <c r="K104" s="56" t="s">
        <v>148</v>
      </c>
      <c r="L104" s="78"/>
      <c r="M104" s="40"/>
      <c r="N104" s="40"/>
      <c r="O104" s="40"/>
      <c r="P104" s="40"/>
      <c r="Q104" s="40"/>
      <c r="R104" s="40"/>
      <c r="S104" s="77"/>
      <c r="T104" s="77"/>
      <c r="U104" s="81"/>
      <c r="V104" s="81">
        <f t="shared" ref="V104:AI104" si="9">V10</f>
        <v>737</v>
      </c>
      <c r="W104" s="81">
        <f t="shared" si="9"/>
        <v>738</v>
      </c>
      <c r="X104" s="81">
        <f t="shared" si="9"/>
        <v>739</v>
      </c>
      <c r="Y104" s="81">
        <f t="shared" si="9"/>
        <v>740</v>
      </c>
      <c r="Z104" s="81">
        <f t="shared" si="9"/>
        <v>741</v>
      </c>
      <c r="AA104" s="81">
        <f t="shared" si="9"/>
        <v>742</v>
      </c>
      <c r="AB104" s="81">
        <f t="shared" si="9"/>
        <v>743</v>
      </c>
      <c r="AC104" s="81">
        <f t="shared" si="9"/>
        <v>744</v>
      </c>
      <c r="AD104" s="81">
        <f t="shared" si="9"/>
        <v>745</v>
      </c>
      <c r="AE104" s="81">
        <f t="shared" si="9"/>
        <v>746</v>
      </c>
      <c r="AF104" s="81">
        <f t="shared" si="9"/>
        <v>747</v>
      </c>
      <c r="AG104" s="81">
        <f t="shared" si="9"/>
        <v>749</v>
      </c>
      <c r="AH104" s="81">
        <f t="shared" si="9"/>
        <v>751</v>
      </c>
      <c r="AI104" s="81">
        <f t="shared" si="9"/>
        <v>753</v>
      </c>
      <c r="AJ104" s="81" t="e">
        <f>#REF!</f>
        <v>#REF!</v>
      </c>
    </row>
    <row r="105" spans="1:36" ht="45" customHeight="1" x14ac:dyDescent="0.25">
      <c r="B105" s="41">
        <f t="shared" ref="B105:B119" si="10">SUM(U105:AJ105)</f>
        <v>14</v>
      </c>
      <c r="C105" s="32" t="s">
        <v>75</v>
      </c>
      <c r="D105" s="140" t="s">
        <v>240</v>
      </c>
      <c r="E105" s="141"/>
      <c r="F105" s="141"/>
      <c r="G105" s="141"/>
      <c r="H105" s="141"/>
      <c r="I105" s="141"/>
      <c r="J105" s="142"/>
      <c r="K105" s="55" t="s">
        <v>145</v>
      </c>
      <c r="L105" s="25"/>
      <c r="M105" s="25"/>
      <c r="N105" s="25"/>
      <c r="O105" s="25"/>
      <c r="P105" s="25"/>
      <c r="Q105" s="25"/>
      <c r="R105" s="25"/>
      <c r="S105" s="80"/>
      <c r="T105" s="80"/>
      <c r="U105" s="19"/>
      <c r="V105" s="19">
        <v>1</v>
      </c>
      <c r="W105" s="19">
        <v>1</v>
      </c>
      <c r="X105" s="19">
        <v>1</v>
      </c>
      <c r="Y105" s="19">
        <v>1</v>
      </c>
      <c r="Z105" s="19">
        <v>1</v>
      </c>
      <c r="AA105" s="19">
        <v>1</v>
      </c>
      <c r="AB105" s="19">
        <v>1</v>
      </c>
      <c r="AC105" s="19">
        <v>1</v>
      </c>
      <c r="AD105" s="19">
        <v>1</v>
      </c>
      <c r="AE105" s="19">
        <v>1</v>
      </c>
      <c r="AF105" s="19">
        <v>1</v>
      </c>
      <c r="AG105" s="19">
        <v>1</v>
      </c>
      <c r="AH105" s="19">
        <v>1</v>
      </c>
      <c r="AI105" s="19">
        <v>1</v>
      </c>
      <c r="AJ105" s="51"/>
    </row>
    <row r="106" spans="1:36" ht="45" customHeight="1" x14ac:dyDescent="0.25">
      <c r="B106" s="41">
        <f t="shared" si="10"/>
        <v>0</v>
      </c>
      <c r="C106" s="32" t="s">
        <v>75</v>
      </c>
      <c r="D106" s="140" t="s">
        <v>310</v>
      </c>
      <c r="E106" s="141"/>
      <c r="F106" s="141"/>
      <c r="G106" s="141"/>
      <c r="H106" s="141"/>
      <c r="I106" s="141"/>
      <c r="J106" s="142"/>
      <c r="K106" s="55" t="s">
        <v>145</v>
      </c>
      <c r="L106" s="25"/>
      <c r="M106" s="25"/>
      <c r="N106" s="25"/>
      <c r="O106" s="25"/>
      <c r="P106" s="25"/>
      <c r="Q106" s="25"/>
      <c r="R106" s="25"/>
      <c r="S106" s="80"/>
      <c r="T106" s="80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51"/>
    </row>
    <row r="107" spans="1:36" ht="45" customHeight="1" x14ac:dyDescent="0.25">
      <c r="B107" s="41">
        <f t="shared" si="10"/>
        <v>14</v>
      </c>
      <c r="C107" s="31" t="s">
        <v>75</v>
      </c>
      <c r="D107" s="230" t="s">
        <v>239</v>
      </c>
      <c r="E107" s="231"/>
      <c r="F107" s="231"/>
      <c r="G107" s="231"/>
      <c r="H107" s="231"/>
      <c r="I107" s="231"/>
      <c r="J107" s="232"/>
      <c r="K107" s="24" t="s">
        <v>146</v>
      </c>
      <c r="L107" s="25"/>
      <c r="M107" s="25"/>
      <c r="N107" s="25"/>
      <c r="O107" s="25"/>
      <c r="P107" s="25"/>
      <c r="Q107" s="25"/>
      <c r="R107" s="25"/>
      <c r="S107" s="80"/>
      <c r="T107" s="80"/>
      <c r="U107" s="25"/>
      <c r="V107" s="25">
        <v>1</v>
      </c>
      <c r="W107" s="25">
        <v>1</v>
      </c>
      <c r="X107" s="25">
        <v>1</v>
      </c>
      <c r="Y107" s="25">
        <v>1</v>
      </c>
      <c r="Z107" s="25">
        <v>1</v>
      </c>
      <c r="AA107" s="25">
        <v>1</v>
      </c>
      <c r="AB107" s="25">
        <v>1</v>
      </c>
      <c r="AC107" s="25">
        <v>1</v>
      </c>
      <c r="AD107" s="25">
        <v>1</v>
      </c>
      <c r="AE107" s="25">
        <v>1</v>
      </c>
      <c r="AF107" s="25">
        <v>1</v>
      </c>
      <c r="AG107" s="25">
        <v>1</v>
      </c>
      <c r="AH107" s="25">
        <v>1</v>
      </c>
      <c r="AI107" s="25">
        <v>1</v>
      </c>
      <c r="AJ107" s="52"/>
    </row>
    <row r="108" spans="1:36" ht="45" customHeight="1" x14ac:dyDescent="0.25">
      <c r="B108" s="41">
        <f t="shared" si="10"/>
        <v>14</v>
      </c>
      <c r="C108" s="31" t="s">
        <v>75</v>
      </c>
      <c r="D108" s="143" t="s">
        <v>76</v>
      </c>
      <c r="E108" s="144"/>
      <c r="F108" s="144"/>
      <c r="G108" s="144"/>
      <c r="H108" s="144"/>
      <c r="I108" s="144"/>
      <c r="J108" s="145"/>
      <c r="K108" s="24" t="s">
        <v>147</v>
      </c>
      <c r="L108" s="25"/>
      <c r="M108" s="25"/>
      <c r="N108" s="25"/>
      <c r="O108" s="25"/>
      <c r="P108" s="25"/>
      <c r="Q108" s="25"/>
      <c r="R108" s="25"/>
      <c r="S108" s="80"/>
      <c r="T108" s="80"/>
      <c r="U108" s="25"/>
      <c r="V108" s="25">
        <v>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25">
        <v>1</v>
      </c>
      <c r="AE108" s="25">
        <v>1</v>
      </c>
      <c r="AF108" s="25">
        <v>1</v>
      </c>
      <c r="AG108" s="25">
        <v>1</v>
      </c>
      <c r="AH108" s="25">
        <v>1</v>
      </c>
      <c r="AI108" s="25">
        <v>1</v>
      </c>
      <c r="AJ108" s="52"/>
    </row>
    <row r="109" spans="1:36" ht="45" customHeight="1" x14ac:dyDescent="0.25">
      <c r="B109" s="41">
        <f t="shared" si="10"/>
        <v>14</v>
      </c>
      <c r="C109" s="31" t="s">
        <v>75</v>
      </c>
      <c r="D109" s="143" t="s">
        <v>143</v>
      </c>
      <c r="E109" s="144"/>
      <c r="F109" s="144"/>
      <c r="G109" s="144"/>
      <c r="H109" s="144"/>
      <c r="I109" s="144"/>
      <c r="J109" s="145"/>
      <c r="K109" s="24" t="s">
        <v>147</v>
      </c>
      <c r="L109" s="25"/>
      <c r="M109" s="25"/>
      <c r="N109" s="25"/>
      <c r="O109" s="25"/>
      <c r="P109" s="25"/>
      <c r="Q109" s="25"/>
      <c r="R109" s="25"/>
      <c r="S109" s="80"/>
      <c r="T109" s="80"/>
      <c r="U109" s="25"/>
      <c r="V109" s="25">
        <v>1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25">
        <v>1</v>
      </c>
      <c r="AE109" s="25">
        <v>1</v>
      </c>
      <c r="AF109" s="25">
        <v>1</v>
      </c>
      <c r="AG109" s="25">
        <v>1</v>
      </c>
      <c r="AH109" s="25">
        <v>1</v>
      </c>
      <c r="AI109" s="25">
        <v>1</v>
      </c>
      <c r="AJ109" s="52"/>
    </row>
    <row r="110" spans="1:36" ht="45" customHeight="1" x14ac:dyDescent="0.25">
      <c r="B110" s="41">
        <f t="shared" si="10"/>
        <v>14</v>
      </c>
      <c r="C110" s="31" t="s">
        <v>75</v>
      </c>
      <c r="D110" s="227" t="s">
        <v>144</v>
      </c>
      <c r="E110" s="228"/>
      <c r="F110" s="228"/>
      <c r="G110" s="228"/>
      <c r="H110" s="228"/>
      <c r="I110" s="228"/>
      <c r="J110" s="229"/>
      <c r="K110" s="24" t="s">
        <v>149</v>
      </c>
      <c r="L110" s="25"/>
      <c r="M110" s="25"/>
      <c r="N110" s="25"/>
      <c r="O110" s="25"/>
      <c r="P110" s="25"/>
      <c r="Q110" s="25"/>
      <c r="R110" s="25"/>
      <c r="S110" s="80"/>
      <c r="T110" s="80"/>
      <c r="U110" s="25"/>
      <c r="V110" s="25">
        <v>1</v>
      </c>
      <c r="W110" s="25">
        <v>1</v>
      </c>
      <c r="X110" s="25">
        <v>1</v>
      </c>
      <c r="Y110" s="25">
        <v>1</v>
      </c>
      <c r="Z110" s="25">
        <v>1</v>
      </c>
      <c r="AA110" s="25">
        <v>1</v>
      </c>
      <c r="AB110" s="25">
        <v>1</v>
      </c>
      <c r="AC110" s="25">
        <v>1</v>
      </c>
      <c r="AD110" s="25">
        <v>1</v>
      </c>
      <c r="AE110" s="25">
        <v>1</v>
      </c>
      <c r="AF110" s="25">
        <v>1</v>
      </c>
      <c r="AG110" s="25">
        <v>1</v>
      </c>
      <c r="AH110" s="25">
        <v>1</v>
      </c>
      <c r="AI110" s="25">
        <v>1</v>
      </c>
      <c r="AJ110" s="52"/>
    </row>
    <row r="111" spans="1:36" ht="45" customHeight="1" x14ac:dyDescent="0.25">
      <c r="B111" s="41">
        <f t="shared" si="10"/>
        <v>14</v>
      </c>
      <c r="C111" s="31" t="s">
        <v>75</v>
      </c>
      <c r="D111" s="143" t="s">
        <v>150</v>
      </c>
      <c r="E111" s="144"/>
      <c r="F111" s="144"/>
      <c r="G111" s="144"/>
      <c r="H111" s="144"/>
      <c r="I111" s="144"/>
      <c r="J111" s="145"/>
      <c r="K111" s="24" t="s">
        <v>147</v>
      </c>
      <c r="L111" s="25"/>
      <c r="M111" s="25"/>
      <c r="N111" s="25"/>
      <c r="O111" s="25"/>
      <c r="P111" s="25"/>
      <c r="Q111" s="25"/>
      <c r="R111" s="25"/>
      <c r="S111" s="80"/>
      <c r="T111" s="80"/>
      <c r="U111" s="25"/>
      <c r="V111" s="25">
        <v>1</v>
      </c>
      <c r="W111" s="25">
        <v>1</v>
      </c>
      <c r="X111" s="25">
        <v>1</v>
      </c>
      <c r="Y111" s="25">
        <v>1</v>
      </c>
      <c r="Z111" s="25">
        <v>1</v>
      </c>
      <c r="AA111" s="25">
        <v>1</v>
      </c>
      <c r="AB111" s="25">
        <v>1</v>
      </c>
      <c r="AC111" s="25">
        <v>1</v>
      </c>
      <c r="AD111" s="25">
        <v>1</v>
      </c>
      <c r="AE111" s="25">
        <v>1</v>
      </c>
      <c r="AF111" s="25">
        <v>1</v>
      </c>
      <c r="AG111" s="25">
        <v>1</v>
      </c>
      <c r="AH111" s="25">
        <v>1</v>
      </c>
      <c r="AI111" s="25">
        <v>1</v>
      </c>
      <c r="AJ111" s="52"/>
    </row>
    <row r="112" spans="1:36" ht="45" customHeight="1" x14ac:dyDescent="0.25">
      <c r="B112" s="41">
        <f t="shared" si="10"/>
        <v>14</v>
      </c>
      <c r="C112" s="31" t="s">
        <v>75</v>
      </c>
      <c r="D112" s="227" t="s">
        <v>153</v>
      </c>
      <c r="E112" s="228"/>
      <c r="F112" s="228"/>
      <c r="G112" s="228"/>
      <c r="H112" s="228"/>
      <c r="I112" s="228"/>
      <c r="J112" s="229"/>
      <c r="K112" s="24" t="s">
        <v>149</v>
      </c>
      <c r="L112" s="25"/>
      <c r="M112" s="25"/>
      <c r="N112" s="25"/>
      <c r="O112" s="25"/>
      <c r="P112" s="25"/>
      <c r="Q112" s="25"/>
      <c r="R112" s="25"/>
      <c r="S112" s="80"/>
      <c r="T112" s="80"/>
      <c r="U112" s="25"/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25">
        <v>1</v>
      </c>
      <c r="AE112" s="25">
        <v>1</v>
      </c>
      <c r="AF112" s="25">
        <v>1</v>
      </c>
      <c r="AG112" s="25">
        <v>1</v>
      </c>
      <c r="AH112" s="25">
        <v>1</v>
      </c>
      <c r="AI112" s="25">
        <v>1</v>
      </c>
      <c r="AJ112" s="52"/>
    </row>
    <row r="113" spans="2:36" ht="30" customHeight="1" x14ac:dyDescent="0.25">
      <c r="B113" s="41">
        <f t="shared" si="10"/>
        <v>13</v>
      </c>
      <c r="C113" s="31" t="s">
        <v>75</v>
      </c>
      <c r="D113" s="230" t="s">
        <v>151</v>
      </c>
      <c r="E113" s="231"/>
      <c r="F113" s="231"/>
      <c r="G113" s="231"/>
      <c r="H113" s="231"/>
      <c r="I113" s="231"/>
      <c r="J113" s="232"/>
      <c r="K113" s="24" t="s">
        <v>146</v>
      </c>
      <c r="L113" s="25"/>
      <c r="M113" s="25"/>
      <c r="N113" s="25"/>
      <c r="O113" s="25"/>
      <c r="P113" s="25"/>
      <c r="Q113" s="25"/>
      <c r="R113" s="25"/>
      <c r="S113" s="80"/>
      <c r="T113" s="80"/>
      <c r="U113" s="25"/>
      <c r="V113" s="25">
        <v>2</v>
      </c>
      <c r="W113" s="25"/>
      <c r="X113" s="25">
        <v>1</v>
      </c>
      <c r="Y113" s="25">
        <v>1</v>
      </c>
      <c r="Z113" s="25">
        <v>2</v>
      </c>
      <c r="AA113" s="25">
        <v>2</v>
      </c>
      <c r="AB113" s="25">
        <v>1</v>
      </c>
      <c r="AC113" s="25">
        <v>1</v>
      </c>
      <c r="AD113" s="25">
        <v>2</v>
      </c>
      <c r="AE113" s="25">
        <v>1</v>
      </c>
      <c r="AF113" s="25"/>
      <c r="AG113" s="25"/>
      <c r="AH113" s="25"/>
      <c r="AI113" s="25"/>
      <c r="AJ113" s="52"/>
    </row>
    <row r="114" spans="2:36" ht="30" customHeight="1" x14ac:dyDescent="0.25">
      <c r="B114" s="41">
        <f t="shared" si="10"/>
        <v>22</v>
      </c>
      <c r="C114" s="31" t="s">
        <v>75</v>
      </c>
      <c r="D114" s="143" t="s">
        <v>152</v>
      </c>
      <c r="E114" s="144"/>
      <c r="F114" s="144"/>
      <c r="G114" s="144"/>
      <c r="H114" s="144"/>
      <c r="I114" s="144"/>
      <c r="J114" s="145"/>
      <c r="K114" s="24" t="s">
        <v>146</v>
      </c>
      <c r="L114" s="25"/>
      <c r="M114" s="25"/>
      <c r="N114" s="25"/>
      <c r="O114" s="25"/>
      <c r="P114" s="25"/>
      <c r="Q114" s="25"/>
      <c r="R114" s="25"/>
      <c r="S114" s="80"/>
      <c r="T114" s="80"/>
      <c r="U114" s="25"/>
      <c r="V114" s="25">
        <v>2</v>
      </c>
      <c r="W114" s="25">
        <v>1</v>
      </c>
      <c r="X114" s="25">
        <v>2</v>
      </c>
      <c r="Y114" s="25">
        <v>2</v>
      </c>
      <c r="Z114" s="25">
        <v>2</v>
      </c>
      <c r="AA114" s="25">
        <v>4</v>
      </c>
      <c r="AB114" s="25">
        <v>1</v>
      </c>
      <c r="AC114" s="25">
        <v>1</v>
      </c>
      <c r="AD114" s="25">
        <v>2</v>
      </c>
      <c r="AE114" s="25">
        <v>1</v>
      </c>
      <c r="AF114" s="25">
        <v>1</v>
      </c>
      <c r="AG114" s="25">
        <v>1</v>
      </c>
      <c r="AH114" s="25">
        <v>1</v>
      </c>
      <c r="AI114" s="25">
        <v>1</v>
      </c>
      <c r="AJ114" s="52"/>
    </row>
    <row r="115" spans="2:36" ht="41.25" customHeight="1" x14ac:dyDescent="0.25">
      <c r="B115" s="41">
        <f t="shared" si="10"/>
        <v>0</v>
      </c>
      <c r="C115" s="31" t="s">
        <v>75</v>
      </c>
      <c r="D115" s="227" t="s">
        <v>154</v>
      </c>
      <c r="E115" s="228"/>
      <c r="F115" s="228"/>
      <c r="G115" s="228"/>
      <c r="H115" s="228"/>
      <c r="I115" s="228"/>
      <c r="J115" s="229"/>
      <c r="K115" s="24" t="s">
        <v>146</v>
      </c>
      <c r="L115" s="25"/>
      <c r="M115" s="25"/>
      <c r="N115" s="25"/>
      <c r="O115" s="25"/>
      <c r="P115" s="25"/>
      <c r="Q115" s="25"/>
      <c r="R115" s="25"/>
      <c r="S115" s="80"/>
      <c r="T115" s="80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52"/>
    </row>
    <row r="116" spans="2:36" ht="30" customHeight="1" x14ac:dyDescent="0.25">
      <c r="B116" s="41">
        <f t="shared" si="10"/>
        <v>2</v>
      </c>
      <c r="C116" s="31" t="s">
        <v>75</v>
      </c>
      <c r="D116" s="143" t="s">
        <v>155</v>
      </c>
      <c r="E116" s="144"/>
      <c r="F116" s="144"/>
      <c r="G116" s="144"/>
      <c r="H116" s="144"/>
      <c r="I116" s="144"/>
      <c r="J116" s="145"/>
      <c r="K116" s="24" t="s">
        <v>146</v>
      </c>
      <c r="L116" s="25"/>
      <c r="M116" s="25"/>
      <c r="N116" s="25"/>
      <c r="O116" s="25"/>
      <c r="P116" s="25"/>
      <c r="Q116" s="25"/>
      <c r="R116" s="25"/>
      <c r="S116" s="80"/>
      <c r="T116" s="80"/>
      <c r="U116" s="25"/>
      <c r="V116" s="25"/>
      <c r="W116" s="25"/>
      <c r="X116" s="25"/>
      <c r="Y116" s="25"/>
      <c r="Z116" s="25"/>
      <c r="AA116" s="25">
        <v>2</v>
      </c>
      <c r="AB116" s="25"/>
      <c r="AC116" s="25"/>
      <c r="AD116" s="25"/>
      <c r="AE116" s="25"/>
      <c r="AF116" s="25"/>
      <c r="AG116" s="25"/>
      <c r="AH116" s="25"/>
      <c r="AI116" s="25"/>
      <c r="AJ116" s="52"/>
    </row>
    <row r="117" spans="2:36" ht="30" customHeight="1" x14ac:dyDescent="0.25">
      <c r="B117" s="41">
        <f t="shared" si="10"/>
        <v>2</v>
      </c>
      <c r="C117" s="31" t="s">
        <v>75</v>
      </c>
      <c r="D117" s="143" t="s">
        <v>211</v>
      </c>
      <c r="E117" s="144"/>
      <c r="F117" s="144"/>
      <c r="G117" s="144"/>
      <c r="H117" s="144"/>
      <c r="I117" s="144"/>
      <c r="J117" s="145"/>
      <c r="K117" s="24" t="s">
        <v>212</v>
      </c>
      <c r="L117" s="25"/>
      <c r="M117" s="25"/>
      <c r="N117" s="25"/>
      <c r="O117" s="25"/>
      <c r="P117" s="25"/>
      <c r="Q117" s="25"/>
      <c r="R117" s="25"/>
      <c r="S117" s="80"/>
      <c r="T117" s="80"/>
      <c r="U117" s="25"/>
      <c r="V117" s="25">
        <f t="shared" ref="V117:AI117" si="11">V116</f>
        <v>0</v>
      </c>
      <c r="W117" s="25">
        <f t="shared" si="11"/>
        <v>0</v>
      </c>
      <c r="X117" s="25">
        <f t="shared" si="11"/>
        <v>0</v>
      </c>
      <c r="Y117" s="25">
        <f t="shared" si="11"/>
        <v>0</v>
      </c>
      <c r="Z117" s="25">
        <f t="shared" si="11"/>
        <v>0</v>
      </c>
      <c r="AA117" s="25">
        <f t="shared" si="11"/>
        <v>2</v>
      </c>
      <c r="AB117" s="25">
        <f t="shared" si="11"/>
        <v>0</v>
      </c>
      <c r="AC117" s="25">
        <f t="shared" si="11"/>
        <v>0</v>
      </c>
      <c r="AD117" s="25">
        <f t="shared" si="11"/>
        <v>0</v>
      </c>
      <c r="AE117" s="25">
        <f t="shared" si="11"/>
        <v>0</v>
      </c>
      <c r="AF117" s="25">
        <f t="shared" si="11"/>
        <v>0</v>
      </c>
      <c r="AG117" s="25">
        <f t="shared" si="11"/>
        <v>0</v>
      </c>
      <c r="AH117" s="25">
        <f t="shared" si="11"/>
        <v>0</v>
      </c>
      <c r="AI117" s="25">
        <f t="shared" si="11"/>
        <v>0</v>
      </c>
      <c r="AJ117" s="25">
        <f>AJ116</f>
        <v>0</v>
      </c>
    </row>
    <row r="118" spans="2:36" ht="30" customHeight="1" x14ac:dyDescent="0.25">
      <c r="B118" s="41">
        <f t="shared" si="10"/>
        <v>26</v>
      </c>
      <c r="C118" s="31" t="s">
        <v>75</v>
      </c>
      <c r="D118" s="227" t="s">
        <v>156</v>
      </c>
      <c r="E118" s="228"/>
      <c r="F118" s="228"/>
      <c r="G118" s="228"/>
      <c r="H118" s="228"/>
      <c r="I118" s="228"/>
      <c r="J118" s="229"/>
      <c r="K118" s="24" t="s">
        <v>149</v>
      </c>
      <c r="L118" s="25"/>
      <c r="M118" s="25"/>
      <c r="N118" s="25"/>
      <c r="O118" s="25"/>
      <c r="P118" s="25"/>
      <c r="Q118" s="25"/>
      <c r="R118" s="25"/>
      <c r="S118" s="80"/>
      <c r="T118" s="80"/>
      <c r="U118" s="25"/>
      <c r="V118" s="25">
        <f t="shared" ref="V118:AI118" si="12">SUM(V100:V102)*2</f>
        <v>2</v>
      </c>
      <c r="W118" s="25">
        <f t="shared" si="12"/>
        <v>2</v>
      </c>
      <c r="X118" s="25">
        <f t="shared" si="12"/>
        <v>4</v>
      </c>
      <c r="Y118" s="25">
        <f t="shared" si="12"/>
        <v>2</v>
      </c>
      <c r="Z118" s="25">
        <f t="shared" si="12"/>
        <v>0</v>
      </c>
      <c r="AA118" s="25">
        <f t="shared" si="12"/>
        <v>2</v>
      </c>
      <c r="AB118" s="25">
        <f t="shared" si="12"/>
        <v>2</v>
      </c>
      <c r="AC118" s="25">
        <f t="shared" si="12"/>
        <v>2</v>
      </c>
      <c r="AD118" s="25">
        <f t="shared" si="12"/>
        <v>0</v>
      </c>
      <c r="AE118" s="25">
        <f t="shared" si="12"/>
        <v>2</v>
      </c>
      <c r="AF118" s="25">
        <f t="shared" si="12"/>
        <v>2</v>
      </c>
      <c r="AG118" s="25">
        <f t="shared" si="12"/>
        <v>2</v>
      </c>
      <c r="AH118" s="25">
        <f t="shared" si="12"/>
        <v>2</v>
      </c>
      <c r="AI118" s="25">
        <f t="shared" si="12"/>
        <v>2</v>
      </c>
      <c r="AJ118" s="25">
        <f>SUM(AJ100:AJ102)*2</f>
        <v>0</v>
      </c>
    </row>
    <row r="119" spans="2:36" ht="30" customHeight="1" thickBot="1" x14ac:dyDescent="0.3">
      <c r="B119" s="74">
        <f t="shared" si="10"/>
        <v>37</v>
      </c>
      <c r="C119" s="46" t="s">
        <v>75</v>
      </c>
      <c r="D119" s="233" t="s">
        <v>157</v>
      </c>
      <c r="E119" s="234"/>
      <c r="F119" s="234"/>
      <c r="G119" s="234"/>
      <c r="H119" s="234"/>
      <c r="I119" s="234"/>
      <c r="J119" s="235"/>
      <c r="K119" s="53" t="s">
        <v>149</v>
      </c>
      <c r="L119" s="45"/>
      <c r="M119" s="45"/>
      <c r="N119" s="45"/>
      <c r="O119" s="45"/>
      <c r="P119" s="45"/>
      <c r="Q119" s="45"/>
      <c r="R119" s="45"/>
      <c r="S119" s="83"/>
      <c r="T119" s="83"/>
      <c r="U119" s="45"/>
      <c r="V119" s="45">
        <v>4</v>
      </c>
      <c r="W119" s="45">
        <v>1</v>
      </c>
      <c r="X119" s="45">
        <v>3</v>
      </c>
      <c r="Y119" s="45">
        <v>3</v>
      </c>
      <c r="Z119" s="45">
        <v>4</v>
      </c>
      <c r="AA119" s="45">
        <v>8</v>
      </c>
      <c r="AB119" s="45">
        <v>2</v>
      </c>
      <c r="AC119" s="45">
        <v>2</v>
      </c>
      <c r="AD119" s="45">
        <v>4</v>
      </c>
      <c r="AE119" s="45">
        <v>2</v>
      </c>
      <c r="AF119" s="45">
        <v>1</v>
      </c>
      <c r="AG119" s="45">
        <v>1</v>
      </c>
      <c r="AH119" s="45">
        <v>1</v>
      </c>
      <c r="AI119" s="45">
        <v>1</v>
      </c>
      <c r="AJ119" s="54"/>
    </row>
    <row r="120" spans="2:36" ht="30" customHeight="1" x14ac:dyDescent="0.25">
      <c r="B120" s="19">
        <f>SUM(V120:DX120)</f>
        <v>0</v>
      </c>
      <c r="C120" s="19" t="s">
        <v>75</v>
      </c>
      <c r="D120" s="236" t="s">
        <v>77</v>
      </c>
      <c r="E120" s="237"/>
      <c r="F120" s="237"/>
      <c r="G120" s="237"/>
      <c r="H120" s="237"/>
      <c r="I120" s="237"/>
      <c r="J120" s="238"/>
      <c r="K120" s="19"/>
      <c r="L120" s="19"/>
      <c r="M120" s="19"/>
      <c r="N120" s="19"/>
      <c r="O120" s="19"/>
      <c r="P120" s="19"/>
      <c r="Q120" s="19"/>
      <c r="R120" s="19"/>
      <c r="S120" s="38"/>
      <c r="T120" s="38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:36" ht="30" customHeight="1" x14ac:dyDescent="0.25">
      <c r="B121" s="19">
        <f>SUM(V121:DX121)</f>
        <v>0</v>
      </c>
      <c r="C121" s="25" t="s">
        <v>75</v>
      </c>
      <c r="D121" s="227" t="s">
        <v>78</v>
      </c>
      <c r="E121" s="228"/>
      <c r="F121" s="228"/>
      <c r="G121" s="228"/>
      <c r="H121" s="228"/>
      <c r="I121" s="228"/>
      <c r="J121" s="229"/>
      <c r="K121" s="25"/>
      <c r="L121" s="25"/>
      <c r="M121" s="25"/>
      <c r="N121" s="25"/>
      <c r="O121" s="25"/>
      <c r="P121" s="25"/>
      <c r="Q121" s="25"/>
      <c r="R121" s="25"/>
      <c r="S121" s="80"/>
      <c r="T121" s="80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2:36" ht="15.75" thickBot="1" x14ac:dyDescent="0.3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</row>
    <row r="123" spans="2:36" ht="30" customHeight="1" thickBot="1" x14ac:dyDescent="0.3">
      <c r="B123" s="239" t="s">
        <v>79</v>
      </c>
      <c r="C123" s="240"/>
      <c r="D123" s="240"/>
      <c r="E123" s="240"/>
      <c r="F123" s="240"/>
      <c r="G123" s="240"/>
      <c r="H123" s="240"/>
      <c r="I123" s="240"/>
      <c r="J123" s="241"/>
      <c r="K123" s="56" t="s">
        <v>148</v>
      </c>
      <c r="L123" s="40"/>
      <c r="M123" s="40"/>
      <c r="N123" s="40"/>
      <c r="O123" s="40"/>
      <c r="P123" s="40"/>
      <c r="Q123" s="40"/>
      <c r="R123" s="40"/>
      <c r="S123" s="84"/>
      <c r="T123" s="58"/>
      <c r="U123" s="50"/>
      <c r="V123" s="50">
        <f t="shared" ref="V123:AI123" si="13">V10</f>
        <v>737</v>
      </c>
      <c r="W123" s="50">
        <f t="shared" si="13"/>
        <v>738</v>
      </c>
      <c r="X123" s="50">
        <f t="shared" si="13"/>
        <v>739</v>
      </c>
      <c r="Y123" s="50">
        <f t="shared" si="13"/>
        <v>740</v>
      </c>
      <c r="Z123" s="50">
        <f t="shared" si="13"/>
        <v>741</v>
      </c>
      <c r="AA123" s="50">
        <f t="shared" si="13"/>
        <v>742</v>
      </c>
      <c r="AB123" s="50">
        <f t="shared" si="13"/>
        <v>743</v>
      </c>
      <c r="AC123" s="50">
        <f t="shared" si="13"/>
        <v>744</v>
      </c>
      <c r="AD123" s="50">
        <f t="shared" si="13"/>
        <v>745</v>
      </c>
      <c r="AE123" s="50">
        <f t="shared" si="13"/>
        <v>746</v>
      </c>
      <c r="AF123" s="50">
        <f t="shared" si="13"/>
        <v>747</v>
      </c>
      <c r="AG123" s="50">
        <f t="shared" si="13"/>
        <v>749</v>
      </c>
      <c r="AH123" s="50">
        <f t="shared" si="13"/>
        <v>751</v>
      </c>
      <c r="AI123" s="50">
        <f t="shared" si="13"/>
        <v>753</v>
      </c>
      <c r="AJ123" s="50" t="e">
        <f>#REF!</f>
        <v>#REF!</v>
      </c>
    </row>
    <row r="124" spans="2:36" ht="30" customHeight="1" x14ac:dyDescent="0.25">
      <c r="B124" s="41">
        <f t="shared" ref="B124:B133" si="14">SUM(U124:AJ124)</f>
        <v>15</v>
      </c>
      <c r="C124" s="32"/>
      <c r="D124" s="140" t="s">
        <v>178</v>
      </c>
      <c r="E124" s="141"/>
      <c r="F124" s="141"/>
      <c r="G124" s="141"/>
      <c r="H124" s="141"/>
      <c r="I124" s="141"/>
      <c r="J124" s="142"/>
      <c r="K124" s="55" t="s">
        <v>186</v>
      </c>
      <c r="L124" s="19"/>
      <c r="M124" s="19"/>
      <c r="N124" s="19"/>
      <c r="O124" s="19"/>
      <c r="P124" s="19"/>
      <c r="Q124" s="19"/>
      <c r="R124" s="19"/>
      <c r="S124" s="82"/>
      <c r="T124" s="38"/>
      <c r="U124" s="32"/>
      <c r="V124" s="32">
        <v>1</v>
      </c>
      <c r="W124" s="32">
        <v>1</v>
      </c>
      <c r="X124" s="32">
        <v>1</v>
      </c>
      <c r="Y124" s="32">
        <v>1</v>
      </c>
      <c r="Z124" s="32">
        <v>1</v>
      </c>
      <c r="AA124" s="32">
        <v>2</v>
      </c>
      <c r="AB124" s="32">
        <v>1</v>
      </c>
      <c r="AC124" s="32">
        <v>1</v>
      </c>
      <c r="AD124" s="32">
        <v>1</v>
      </c>
      <c r="AE124" s="32">
        <v>1</v>
      </c>
      <c r="AF124" s="32">
        <v>1</v>
      </c>
      <c r="AG124" s="32">
        <v>1</v>
      </c>
      <c r="AH124" s="32">
        <v>1</v>
      </c>
      <c r="AI124" s="32">
        <v>1</v>
      </c>
      <c r="AJ124" s="42"/>
    </row>
    <row r="125" spans="2:36" ht="30" customHeight="1" x14ac:dyDescent="0.25">
      <c r="B125" s="41">
        <f t="shared" si="14"/>
        <v>15</v>
      </c>
      <c r="C125" s="31"/>
      <c r="D125" s="230" t="s">
        <v>179</v>
      </c>
      <c r="E125" s="231"/>
      <c r="F125" s="231"/>
      <c r="G125" s="231"/>
      <c r="H125" s="231"/>
      <c r="I125" s="231"/>
      <c r="J125" s="232"/>
      <c r="K125" s="55" t="s">
        <v>186</v>
      </c>
      <c r="L125" s="25"/>
      <c r="M125" s="25"/>
      <c r="N125" s="25"/>
      <c r="O125" s="25"/>
      <c r="P125" s="25"/>
      <c r="Q125" s="25"/>
      <c r="R125" s="25"/>
      <c r="S125" s="76"/>
      <c r="T125" s="80"/>
      <c r="U125" s="31"/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31">
        <v>2</v>
      </c>
      <c r="AB125" s="31">
        <v>1</v>
      </c>
      <c r="AC125" s="31">
        <v>1</v>
      </c>
      <c r="AD125" s="31">
        <v>1</v>
      </c>
      <c r="AE125" s="31">
        <v>1</v>
      </c>
      <c r="AF125" s="31">
        <v>1</v>
      </c>
      <c r="AG125" s="31">
        <v>1</v>
      </c>
      <c r="AH125" s="31">
        <v>1</v>
      </c>
      <c r="AI125" s="31">
        <v>1</v>
      </c>
      <c r="AJ125" s="43"/>
    </row>
    <row r="126" spans="2:36" ht="30" customHeight="1" x14ac:dyDescent="0.25">
      <c r="B126" s="41">
        <f t="shared" si="14"/>
        <v>15</v>
      </c>
      <c r="C126" s="31"/>
      <c r="D126" s="230" t="s">
        <v>180</v>
      </c>
      <c r="E126" s="231"/>
      <c r="F126" s="231"/>
      <c r="G126" s="231"/>
      <c r="H126" s="231"/>
      <c r="I126" s="231"/>
      <c r="J126" s="232"/>
      <c r="K126" s="55" t="s">
        <v>186</v>
      </c>
      <c r="L126" s="25"/>
      <c r="M126" s="25"/>
      <c r="N126" s="25"/>
      <c r="O126" s="25"/>
      <c r="P126" s="25"/>
      <c r="Q126" s="25"/>
      <c r="R126" s="25"/>
      <c r="S126" s="76"/>
      <c r="T126" s="80"/>
      <c r="U126" s="31"/>
      <c r="V126" s="31">
        <v>1</v>
      </c>
      <c r="W126" s="31">
        <v>1</v>
      </c>
      <c r="X126" s="31">
        <v>1</v>
      </c>
      <c r="Y126" s="31">
        <v>1</v>
      </c>
      <c r="Z126" s="31">
        <v>1</v>
      </c>
      <c r="AA126" s="31">
        <v>2</v>
      </c>
      <c r="AB126" s="31">
        <v>1</v>
      </c>
      <c r="AC126" s="31">
        <v>1</v>
      </c>
      <c r="AD126" s="31">
        <v>1</v>
      </c>
      <c r="AE126" s="31">
        <v>1</v>
      </c>
      <c r="AF126" s="31">
        <v>1</v>
      </c>
      <c r="AG126" s="31">
        <v>1</v>
      </c>
      <c r="AH126" s="31">
        <v>1</v>
      </c>
      <c r="AI126" s="31">
        <v>1</v>
      </c>
      <c r="AJ126" s="43"/>
    </row>
    <row r="127" spans="2:36" ht="30" customHeight="1" x14ac:dyDescent="0.25">
      <c r="B127" s="41">
        <f t="shared" si="14"/>
        <v>30</v>
      </c>
      <c r="C127" s="31"/>
      <c r="D127" s="230" t="s">
        <v>181</v>
      </c>
      <c r="E127" s="231"/>
      <c r="F127" s="231"/>
      <c r="G127" s="231"/>
      <c r="H127" s="231"/>
      <c r="I127" s="231"/>
      <c r="J127" s="232"/>
      <c r="K127" s="55" t="s">
        <v>186</v>
      </c>
      <c r="L127" s="25"/>
      <c r="M127" s="25"/>
      <c r="N127" s="25"/>
      <c r="O127" s="25"/>
      <c r="P127" s="25"/>
      <c r="Q127" s="25"/>
      <c r="R127" s="25"/>
      <c r="S127" s="76"/>
      <c r="T127" s="80"/>
      <c r="U127" s="31"/>
      <c r="V127" s="31">
        <f t="shared" ref="V127:AI127" si="15">SUM(V125:V126)</f>
        <v>2</v>
      </c>
      <c r="W127" s="31">
        <f t="shared" si="15"/>
        <v>2</v>
      </c>
      <c r="X127" s="31">
        <f t="shared" si="15"/>
        <v>2</v>
      </c>
      <c r="Y127" s="31">
        <f t="shared" si="15"/>
        <v>2</v>
      </c>
      <c r="Z127" s="31">
        <f t="shared" si="15"/>
        <v>2</v>
      </c>
      <c r="AA127" s="31">
        <f t="shared" si="15"/>
        <v>4</v>
      </c>
      <c r="AB127" s="31">
        <f t="shared" si="15"/>
        <v>2</v>
      </c>
      <c r="AC127" s="31">
        <f t="shared" si="15"/>
        <v>2</v>
      </c>
      <c r="AD127" s="31">
        <f t="shared" si="15"/>
        <v>2</v>
      </c>
      <c r="AE127" s="31">
        <f t="shared" si="15"/>
        <v>2</v>
      </c>
      <c r="AF127" s="31">
        <f t="shared" si="15"/>
        <v>2</v>
      </c>
      <c r="AG127" s="31">
        <f t="shared" si="15"/>
        <v>2</v>
      </c>
      <c r="AH127" s="31">
        <f t="shared" si="15"/>
        <v>2</v>
      </c>
      <c r="AI127" s="31">
        <f t="shared" si="15"/>
        <v>2</v>
      </c>
      <c r="AJ127" s="31">
        <f>SUM(AJ125:AJ126)</f>
        <v>0</v>
      </c>
    </row>
    <row r="128" spans="2:36" ht="30" customHeight="1" x14ac:dyDescent="0.25">
      <c r="B128" s="41">
        <f t="shared" si="14"/>
        <v>15</v>
      </c>
      <c r="C128" s="31"/>
      <c r="D128" s="230" t="s">
        <v>182</v>
      </c>
      <c r="E128" s="231"/>
      <c r="F128" s="231"/>
      <c r="G128" s="231"/>
      <c r="H128" s="231"/>
      <c r="I128" s="231"/>
      <c r="J128" s="232"/>
      <c r="K128" s="55" t="s">
        <v>186</v>
      </c>
      <c r="L128" s="25"/>
      <c r="M128" s="25"/>
      <c r="N128" s="25"/>
      <c r="O128" s="25"/>
      <c r="P128" s="25"/>
      <c r="Q128" s="25"/>
      <c r="R128" s="25"/>
      <c r="S128" s="76"/>
      <c r="T128" s="80"/>
      <c r="U128" s="31"/>
      <c r="V128" s="31">
        <v>1</v>
      </c>
      <c r="W128" s="31">
        <v>1</v>
      </c>
      <c r="X128" s="31">
        <v>1</v>
      </c>
      <c r="Y128" s="31">
        <v>1</v>
      </c>
      <c r="Z128" s="31">
        <v>1</v>
      </c>
      <c r="AA128" s="31">
        <v>2</v>
      </c>
      <c r="AB128" s="31">
        <v>1</v>
      </c>
      <c r="AC128" s="31">
        <v>1</v>
      </c>
      <c r="AD128" s="31">
        <v>1</v>
      </c>
      <c r="AE128" s="31">
        <v>1</v>
      </c>
      <c r="AF128" s="31">
        <v>1</v>
      </c>
      <c r="AG128" s="31">
        <v>1</v>
      </c>
      <c r="AH128" s="31">
        <v>1</v>
      </c>
      <c r="AI128" s="31">
        <v>1</v>
      </c>
      <c r="AJ128" s="43"/>
    </row>
    <row r="129" spans="2:36" ht="30" customHeight="1" x14ac:dyDescent="0.25">
      <c r="B129" s="41">
        <f t="shared" si="14"/>
        <v>15</v>
      </c>
      <c r="C129" s="31"/>
      <c r="D129" s="230" t="s">
        <v>183</v>
      </c>
      <c r="E129" s="231"/>
      <c r="F129" s="231"/>
      <c r="G129" s="231"/>
      <c r="H129" s="231"/>
      <c r="I129" s="231"/>
      <c r="J129" s="232"/>
      <c r="K129" s="24" t="s">
        <v>187</v>
      </c>
      <c r="L129" s="25"/>
      <c r="M129" s="25"/>
      <c r="N129" s="25"/>
      <c r="O129" s="25"/>
      <c r="P129" s="25"/>
      <c r="Q129" s="25"/>
      <c r="R129" s="25"/>
      <c r="S129" s="76"/>
      <c r="T129" s="80"/>
      <c r="U129" s="31"/>
      <c r="V129" s="31">
        <v>1</v>
      </c>
      <c r="W129" s="31">
        <v>1</v>
      </c>
      <c r="X129" s="31">
        <v>1</v>
      </c>
      <c r="Y129" s="31">
        <v>1</v>
      </c>
      <c r="Z129" s="31">
        <v>1</v>
      </c>
      <c r="AA129" s="31">
        <v>2</v>
      </c>
      <c r="AB129" s="31">
        <v>1</v>
      </c>
      <c r="AC129" s="31">
        <v>1</v>
      </c>
      <c r="AD129" s="31">
        <v>1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43"/>
    </row>
    <row r="130" spans="2:36" ht="30" customHeight="1" x14ac:dyDescent="0.25">
      <c r="B130" s="41">
        <f t="shared" si="14"/>
        <v>15</v>
      </c>
      <c r="C130" s="31"/>
      <c r="D130" s="230" t="s">
        <v>184</v>
      </c>
      <c r="E130" s="231"/>
      <c r="F130" s="231"/>
      <c r="G130" s="231"/>
      <c r="H130" s="231"/>
      <c r="I130" s="231"/>
      <c r="J130" s="232"/>
      <c r="K130" s="24" t="s">
        <v>188</v>
      </c>
      <c r="L130" s="25"/>
      <c r="M130" s="25"/>
      <c r="N130" s="25"/>
      <c r="O130" s="25"/>
      <c r="P130" s="25"/>
      <c r="Q130" s="25"/>
      <c r="R130" s="25"/>
      <c r="S130" s="76"/>
      <c r="T130" s="80"/>
      <c r="U130" s="31"/>
      <c r="V130" s="31">
        <v>1</v>
      </c>
      <c r="W130" s="31">
        <v>1</v>
      </c>
      <c r="X130" s="31">
        <v>1</v>
      </c>
      <c r="Y130" s="31">
        <v>1</v>
      </c>
      <c r="Z130" s="31">
        <v>1</v>
      </c>
      <c r="AA130" s="31">
        <v>2</v>
      </c>
      <c r="AB130" s="31">
        <v>1</v>
      </c>
      <c r="AC130" s="31">
        <v>1</v>
      </c>
      <c r="AD130" s="31">
        <v>1</v>
      </c>
      <c r="AE130" s="31">
        <v>1</v>
      </c>
      <c r="AF130" s="31">
        <v>1</v>
      </c>
      <c r="AG130" s="31">
        <v>1</v>
      </c>
      <c r="AH130" s="31">
        <v>1</v>
      </c>
      <c r="AI130" s="31">
        <v>1</v>
      </c>
      <c r="AJ130" s="43"/>
    </row>
    <row r="131" spans="2:36" ht="30" customHeight="1" x14ac:dyDescent="0.25">
      <c r="B131" s="41">
        <f t="shared" si="14"/>
        <v>0</v>
      </c>
      <c r="C131" s="25"/>
      <c r="D131" s="143" t="s">
        <v>208</v>
      </c>
      <c r="E131" s="144"/>
      <c r="F131" s="144"/>
      <c r="G131" s="144"/>
      <c r="H131" s="144"/>
      <c r="I131" s="144"/>
      <c r="J131" s="145"/>
      <c r="K131" s="24" t="s">
        <v>213</v>
      </c>
      <c r="L131" s="25"/>
      <c r="M131" s="25"/>
      <c r="N131" s="25"/>
      <c r="O131" s="25"/>
      <c r="P131" s="25"/>
      <c r="Q131" s="25"/>
      <c r="R131" s="25"/>
      <c r="S131" s="80"/>
      <c r="T131" s="80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43"/>
    </row>
    <row r="132" spans="2:36" ht="30" customHeight="1" x14ac:dyDescent="0.25">
      <c r="B132" s="41">
        <f t="shared" si="14"/>
        <v>0</v>
      </c>
      <c r="C132" s="25"/>
      <c r="D132" s="143" t="s">
        <v>209</v>
      </c>
      <c r="E132" s="144"/>
      <c r="F132" s="144"/>
      <c r="G132" s="144"/>
      <c r="H132" s="144"/>
      <c r="I132" s="144"/>
      <c r="J132" s="145"/>
      <c r="K132" s="24" t="s">
        <v>213</v>
      </c>
      <c r="L132" s="25"/>
      <c r="M132" s="25"/>
      <c r="N132" s="25"/>
      <c r="O132" s="25"/>
      <c r="P132" s="25"/>
      <c r="Q132" s="25"/>
      <c r="R132" s="25"/>
      <c r="S132" s="80"/>
      <c r="T132" s="80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43"/>
    </row>
    <row r="133" spans="2:36" ht="30" customHeight="1" thickBot="1" x14ac:dyDescent="0.3">
      <c r="B133" s="74">
        <f t="shared" si="14"/>
        <v>0</v>
      </c>
      <c r="C133" s="45"/>
      <c r="D133" s="215" t="s">
        <v>210</v>
      </c>
      <c r="E133" s="216"/>
      <c r="F133" s="216"/>
      <c r="G133" s="216"/>
      <c r="H133" s="216"/>
      <c r="I133" s="216"/>
      <c r="J133" s="217"/>
      <c r="K133" s="53" t="s">
        <v>213</v>
      </c>
      <c r="L133" s="45"/>
      <c r="M133" s="45"/>
      <c r="N133" s="45"/>
      <c r="O133" s="45"/>
      <c r="P133" s="45"/>
      <c r="Q133" s="45"/>
      <c r="R133" s="45"/>
      <c r="S133" s="83"/>
      <c r="T133" s="83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7"/>
    </row>
    <row r="134" spans="2:36" ht="30" customHeight="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7" spans="2:3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</row>
  </sheetData>
  <mergeCells count="127">
    <mergeCell ref="D133:J133"/>
    <mergeCell ref="D127:J127"/>
    <mergeCell ref="D128:J128"/>
    <mergeCell ref="D129:J129"/>
    <mergeCell ref="D130:J130"/>
    <mergeCell ref="D131:J131"/>
    <mergeCell ref="D132:J132"/>
    <mergeCell ref="D120:J120"/>
    <mergeCell ref="D121:J121"/>
    <mergeCell ref="B123:J123"/>
    <mergeCell ref="D124:J124"/>
    <mergeCell ref="D125:J125"/>
    <mergeCell ref="D126:J126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C102:D102"/>
    <mergeCell ref="F102:J102"/>
    <mergeCell ref="B104:J104"/>
    <mergeCell ref="D105:J105"/>
    <mergeCell ref="D106:J106"/>
    <mergeCell ref="D107:J107"/>
    <mergeCell ref="C98:D98"/>
    <mergeCell ref="F98:J98"/>
    <mergeCell ref="C100:D100"/>
    <mergeCell ref="F100:J100"/>
    <mergeCell ref="C101:D101"/>
    <mergeCell ref="F101:J101"/>
    <mergeCell ref="C95:D95"/>
    <mergeCell ref="F95:J95"/>
    <mergeCell ref="C96:D96"/>
    <mergeCell ref="F96:J96"/>
    <mergeCell ref="C97:D97"/>
    <mergeCell ref="F97:J97"/>
    <mergeCell ref="C91:D91"/>
    <mergeCell ref="F91:J91"/>
    <mergeCell ref="C92:D92"/>
    <mergeCell ref="F92:J92"/>
    <mergeCell ref="C93:D93"/>
    <mergeCell ref="F93:J93"/>
    <mergeCell ref="C88:D88"/>
    <mergeCell ref="F88:J88"/>
    <mergeCell ref="C89:D89"/>
    <mergeCell ref="F89:J89"/>
    <mergeCell ref="C90:D90"/>
    <mergeCell ref="F90:J90"/>
    <mergeCell ref="C85:D85"/>
    <mergeCell ref="F85:J85"/>
    <mergeCell ref="C86:D86"/>
    <mergeCell ref="F86:J86"/>
    <mergeCell ref="C87:D87"/>
    <mergeCell ref="F87:J87"/>
    <mergeCell ref="C82:D82"/>
    <mergeCell ref="F82:J82"/>
    <mergeCell ref="C83:D83"/>
    <mergeCell ref="F83:J83"/>
    <mergeCell ref="C84:D84"/>
    <mergeCell ref="F84:J84"/>
    <mergeCell ref="C79:D79"/>
    <mergeCell ref="F79:J79"/>
    <mergeCell ref="C80:D80"/>
    <mergeCell ref="F80:J80"/>
    <mergeCell ref="C81:D81"/>
    <mergeCell ref="F81:J81"/>
    <mergeCell ref="S75:T75"/>
    <mergeCell ref="C76:D76"/>
    <mergeCell ref="F76:J76"/>
    <mergeCell ref="S76:T76"/>
    <mergeCell ref="C78:D78"/>
    <mergeCell ref="F78:J78"/>
    <mergeCell ref="C72:D72"/>
    <mergeCell ref="F72:J72"/>
    <mergeCell ref="C74:D74"/>
    <mergeCell ref="F74:J74"/>
    <mergeCell ref="C75:D75"/>
    <mergeCell ref="F75:J75"/>
    <mergeCell ref="C67:D67"/>
    <mergeCell ref="F67:J67"/>
    <mergeCell ref="C69:D69"/>
    <mergeCell ref="F69:J69"/>
    <mergeCell ref="C70:D70"/>
    <mergeCell ref="F70:J70"/>
    <mergeCell ref="B62:J62"/>
    <mergeCell ref="C63:D63"/>
    <mergeCell ref="F63:J63"/>
    <mergeCell ref="C64:D64"/>
    <mergeCell ref="F64:J64"/>
    <mergeCell ref="C66:D66"/>
    <mergeCell ref="F66:J66"/>
    <mergeCell ref="F55:M55"/>
    <mergeCell ref="F56:M56"/>
    <mergeCell ref="F57:M57"/>
    <mergeCell ref="F58:M58"/>
    <mergeCell ref="F59:M59"/>
    <mergeCell ref="F60:J60"/>
    <mergeCell ref="F50:J50"/>
    <mergeCell ref="F51:J51"/>
    <mergeCell ref="F52:J52"/>
    <mergeCell ref="F53:J53"/>
    <mergeCell ref="F54:J54"/>
    <mergeCell ref="B1:E2"/>
    <mergeCell ref="G1:H1"/>
    <mergeCell ref="I1:J1"/>
    <mergeCell ref="G2:H2"/>
    <mergeCell ref="I2:J8"/>
    <mergeCell ref="B3:E3"/>
    <mergeCell ref="G3:H3"/>
    <mergeCell ref="AJ10:AJ11"/>
    <mergeCell ref="O3:T7"/>
    <mergeCell ref="B4:E4"/>
    <mergeCell ref="G4:H4"/>
    <mergeCell ref="B5:E5"/>
    <mergeCell ref="G5:H5"/>
    <mergeCell ref="B6:C8"/>
    <mergeCell ref="D6:E8"/>
    <mergeCell ref="G6:H6"/>
    <mergeCell ref="G7:H7"/>
    <mergeCell ref="G8:H8"/>
  </mergeCells>
  <pageMargins left="0.25" right="0.25" top="0.25" bottom="0.25" header="0.3" footer="0.3"/>
  <pageSetup paperSize="3" scale="55" orientation="landscape" r:id="rId1"/>
  <rowBreaks count="1" manualBreakCount="1">
    <brk id="6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V147"/>
  <sheetViews>
    <sheetView tabSelected="1" zoomScale="70" zoomScaleNormal="70" workbookViewId="0">
      <selection activeCell="E11" sqref="E11"/>
    </sheetView>
  </sheetViews>
  <sheetFormatPr defaultRowHeight="15" x14ac:dyDescent="0.25"/>
  <cols>
    <col min="2" max="2" width="10.5703125" customWidth="1"/>
    <col min="3" max="3" width="10" customWidth="1"/>
    <col min="4" max="4" width="16" customWidth="1"/>
    <col min="5" max="5" width="10.42578125" customWidth="1"/>
    <col min="6" max="6" width="14.85546875" customWidth="1"/>
    <col min="7" max="7" width="14.7109375" customWidth="1"/>
    <col min="8" max="8" width="10.28515625" customWidth="1"/>
    <col min="9" max="9" width="10.85546875" customWidth="1"/>
    <col min="10" max="10" width="13" customWidth="1"/>
    <col min="11" max="11" width="10.28515625" customWidth="1"/>
    <col min="12" max="12" width="13.5703125" customWidth="1"/>
    <col min="13" max="13" width="12.7109375" customWidth="1"/>
    <col min="14" max="14" width="8.85546875" customWidth="1"/>
    <col min="15" max="15" width="11.7109375" customWidth="1"/>
    <col min="16" max="16" width="8.28515625" customWidth="1"/>
    <col min="17" max="17" width="8.140625" customWidth="1"/>
    <col min="18" max="18" width="8.28515625" customWidth="1"/>
    <col min="19" max="20" width="23" customWidth="1"/>
    <col min="21" max="21" width="10.140625" customWidth="1"/>
    <col min="22" max="48" width="6.42578125" customWidth="1"/>
  </cols>
  <sheetData>
    <row r="1" spans="1:48" ht="15" customHeight="1" thickBot="1" x14ac:dyDescent="0.3">
      <c r="B1" s="180" t="s">
        <v>0</v>
      </c>
      <c r="C1" s="181"/>
      <c r="D1" s="181"/>
      <c r="E1" s="182"/>
      <c r="F1" s="1" t="s">
        <v>1</v>
      </c>
      <c r="G1" s="156" t="s">
        <v>2</v>
      </c>
      <c r="H1" s="259"/>
      <c r="I1" s="260" t="s">
        <v>3</v>
      </c>
      <c r="J1" s="261"/>
      <c r="L1" s="2" t="s">
        <v>4</v>
      </c>
      <c r="M1" s="3">
        <v>42585</v>
      </c>
    </row>
    <row r="2" spans="1:48" ht="15" customHeight="1" thickBot="1" x14ac:dyDescent="0.3">
      <c r="B2" s="183"/>
      <c r="C2" s="184"/>
      <c r="D2" s="184"/>
      <c r="E2" s="185"/>
      <c r="F2" s="4"/>
      <c r="G2" s="170"/>
      <c r="H2" s="262"/>
      <c r="I2" s="188" t="s">
        <v>5</v>
      </c>
      <c r="J2" s="189"/>
      <c r="L2" s="5"/>
      <c r="M2" s="6"/>
    </row>
    <row r="3" spans="1:48" ht="15" customHeight="1" x14ac:dyDescent="0.25">
      <c r="B3" s="194" t="s">
        <v>6</v>
      </c>
      <c r="C3" s="195"/>
      <c r="D3" s="195"/>
      <c r="E3" s="196"/>
      <c r="F3" s="5"/>
      <c r="G3" s="170"/>
      <c r="H3" s="262"/>
      <c r="I3" s="190"/>
      <c r="J3" s="191"/>
      <c r="L3" s="7" t="s">
        <v>7</v>
      </c>
      <c r="M3" s="8"/>
      <c r="O3" s="218" t="s">
        <v>325</v>
      </c>
      <c r="P3" s="263"/>
      <c r="Q3" s="263"/>
      <c r="R3" s="263"/>
      <c r="S3" s="263"/>
      <c r="T3" s="264"/>
    </row>
    <row r="4" spans="1:48" ht="15.75" customHeight="1" thickBot="1" x14ac:dyDescent="0.3">
      <c r="B4" s="197" t="s">
        <v>8</v>
      </c>
      <c r="C4" s="198"/>
      <c r="D4" s="198"/>
      <c r="E4" s="199"/>
      <c r="F4" s="5"/>
      <c r="G4" s="271"/>
      <c r="H4" s="272"/>
      <c r="I4" s="190"/>
      <c r="J4" s="191"/>
      <c r="L4" s="5"/>
      <c r="M4" s="6"/>
      <c r="O4" s="265"/>
      <c r="P4" s="266"/>
      <c r="Q4" s="266"/>
      <c r="R4" s="266"/>
      <c r="S4" s="266"/>
      <c r="T4" s="267"/>
    </row>
    <row r="5" spans="1:48" ht="15.75" customHeight="1" thickBot="1" x14ac:dyDescent="0.3">
      <c r="B5" s="200" t="s">
        <v>9</v>
      </c>
      <c r="C5" s="201"/>
      <c r="D5" s="201"/>
      <c r="E5" s="202"/>
      <c r="F5" s="1" t="s">
        <v>10</v>
      </c>
      <c r="G5" s="156" t="s">
        <v>82</v>
      </c>
      <c r="H5" s="259"/>
      <c r="I5" s="190"/>
      <c r="J5" s="191"/>
      <c r="L5" s="7" t="s">
        <v>11</v>
      </c>
      <c r="M5" s="8" t="s">
        <v>105</v>
      </c>
      <c r="O5" s="265"/>
      <c r="P5" s="266"/>
      <c r="Q5" s="266"/>
      <c r="R5" s="266"/>
      <c r="S5" s="266"/>
      <c r="T5" s="267"/>
    </row>
    <row r="6" spans="1:48" ht="15" customHeight="1" x14ac:dyDescent="0.25">
      <c r="B6" s="158" t="s">
        <v>12</v>
      </c>
      <c r="C6" s="159"/>
      <c r="D6" s="164" t="s">
        <v>289</v>
      </c>
      <c r="E6" s="165"/>
      <c r="F6" s="4"/>
      <c r="G6" s="170" t="s">
        <v>80</v>
      </c>
      <c r="H6" s="262"/>
      <c r="I6" s="190"/>
      <c r="J6" s="191"/>
      <c r="L6" s="5"/>
      <c r="M6" s="6"/>
      <c r="O6" s="265"/>
      <c r="P6" s="266"/>
      <c r="Q6" s="266"/>
      <c r="R6" s="266"/>
      <c r="S6" s="266"/>
      <c r="T6" s="267"/>
    </row>
    <row r="7" spans="1:48" ht="15.75" customHeight="1" thickBot="1" x14ac:dyDescent="0.3">
      <c r="B7" s="160"/>
      <c r="C7" s="161"/>
      <c r="D7" s="166"/>
      <c r="E7" s="167"/>
      <c r="F7" s="4"/>
      <c r="G7" s="170" t="s">
        <v>81</v>
      </c>
      <c r="H7" s="262"/>
      <c r="I7" s="190"/>
      <c r="J7" s="191"/>
      <c r="L7" s="7" t="s">
        <v>13</v>
      </c>
      <c r="M7" s="8" t="s">
        <v>84</v>
      </c>
      <c r="O7" s="268"/>
      <c r="P7" s="269"/>
      <c r="Q7" s="269"/>
      <c r="R7" s="269"/>
      <c r="S7" s="269"/>
      <c r="T7" s="270"/>
    </row>
    <row r="8" spans="1:48" ht="57" customHeight="1" thickBot="1" x14ac:dyDescent="0.3">
      <c r="B8" s="162"/>
      <c r="C8" s="163"/>
      <c r="D8" s="168"/>
      <c r="E8" s="169"/>
      <c r="F8" s="1" t="s">
        <v>14</v>
      </c>
      <c r="G8" s="172" t="s">
        <v>83</v>
      </c>
      <c r="H8" s="273"/>
      <c r="I8" s="192"/>
      <c r="J8" s="193"/>
      <c r="L8" s="9" t="s">
        <v>15</v>
      </c>
      <c r="M8" s="10">
        <v>42620</v>
      </c>
    </row>
    <row r="9" spans="1:48" ht="6" customHeight="1" thickBot="1" x14ac:dyDescent="0.3"/>
    <row r="10" spans="1:48" ht="18" customHeight="1" thickBot="1" x14ac:dyDescent="0.3">
      <c r="S10" s="11"/>
      <c r="T10" s="12" t="s">
        <v>16</v>
      </c>
      <c r="U10" s="13" t="s">
        <v>52</v>
      </c>
      <c r="V10" s="13">
        <v>701</v>
      </c>
      <c r="W10" s="13">
        <v>702</v>
      </c>
      <c r="X10" s="13">
        <v>703</v>
      </c>
      <c r="Y10" s="13">
        <v>704</v>
      </c>
      <c r="Z10" s="13">
        <v>705</v>
      </c>
      <c r="AA10" s="13">
        <v>706</v>
      </c>
      <c r="AB10" s="13">
        <v>707</v>
      </c>
      <c r="AC10" s="13">
        <v>708</v>
      </c>
      <c r="AD10" s="13">
        <v>709</v>
      </c>
      <c r="AE10" s="13">
        <v>711</v>
      </c>
      <c r="AF10" s="13">
        <v>713</v>
      </c>
      <c r="AG10" s="13">
        <v>715</v>
      </c>
      <c r="AH10" s="13">
        <v>717</v>
      </c>
      <c r="AI10" s="13">
        <v>718</v>
      </c>
      <c r="AJ10" s="13">
        <v>719</v>
      </c>
      <c r="AK10" s="13">
        <v>721</v>
      </c>
      <c r="AL10" s="13">
        <v>723</v>
      </c>
      <c r="AM10" s="13">
        <v>725</v>
      </c>
      <c r="AN10" s="13">
        <v>727</v>
      </c>
      <c r="AO10" s="13">
        <v>728</v>
      </c>
      <c r="AP10" s="13">
        <v>729</v>
      </c>
      <c r="AQ10" s="13">
        <v>730</v>
      </c>
      <c r="AR10" s="13">
        <v>731</v>
      </c>
      <c r="AS10" s="13">
        <v>732</v>
      </c>
      <c r="AT10" s="13">
        <v>734</v>
      </c>
      <c r="AU10" s="13">
        <v>736</v>
      </c>
      <c r="AV10" s="13"/>
    </row>
    <row r="11" spans="1:48" ht="48" customHeight="1" thickBot="1" x14ac:dyDescent="0.3">
      <c r="S11" s="11"/>
      <c r="T11" s="14" t="s">
        <v>17</v>
      </c>
      <c r="U11" s="15" t="s">
        <v>52</v>
      </c>
      <c r="V11" s="15" t="s">
        <v>233</v>
      </c>
      <c r="W11" s="15" t="s">
        <v>217</v>
      </c>
      <c r="X11" s="15" t="s">
        <v>200</v>
      </c>
      <c r="Y11" s="15" t="s">
        <v>217</v>
      </c>
      <c r="Z11" s="15" t="s">
        <v>199</v>
      </c>
      <c r="AA11" s="15" t="s">
        <v>192</v>
      </c>
      <c r="AB11" s="15" t="s">
        <v>224</v>
      </c>
      <c r="AC11" s="15" t="s">
        <v>227</v>
      </c>
      <c r="AD11" s="15" t="s">
        <v>199</v>
      </c>
      <c r="AE11" s="15" t="s">
        <v>224</v>
      </c>
      <c r="AF11" s="15" t="s">
        <v>220</v>
      </c>
      <c r="AG11" s="15" t="s">
        <v>197</v>
      </c>
      <c r="AH11" s="15" t="s">
        <v>220</v>
      </c>
      <c r="AI11" s="15" t="s">
        <v>226</v>
      </c>
      <c r="AJ11" s="15" t="s">
        <v>197</v>
      </c>
      <c r="AK11" s="15" t="s">
        <v>214</v>
      </c>
      <c r="AL11" s="15" t="s">
        <v>229</v>
      </c>
      <c r="AM11" s="15" t="s">
        <v>199</v>
      </c>
      <c r="AN11" s="15" t="s">
        <v>224</v>
      </c>
      <c r="AO11" s="15" t="s">
        <v>193</v>
      </c>
      <c r="AP11" s="15" t="s">
        <v>199</v>
      </c>
      <c r="AQ11" s="15" t="s">
        <v>196</v>
      </c>
      <c r="AR11" s="15" t="s">
        <v>223</v>
      </c>
      <c r="AS11" s="15" t="s">
        <v>228</v>
      </c>
      <c r="AT11" s="15" t="s">
        <v>190</v>
      </c>
      <c r="AU11" s="15" t="s">
        <v>189</v>
      </c>
      <c r="AV11" s="15"/>
    </row>
    <row r="12" spans="1:48" ht="23.25" customHeight="1" thickBot="1" x14ac:dyDescent="0.3">
      <c r="B12" s="16" t="s">
        <v>18</v>
      </c>
      <c r="C12" s="16" t="s">
        <v>19</v>
      </c>
      <c r="D12" s="16" t="s">
        <v>20</v>
      </c>
      <c r="E12" s="16" t="s">
        <v>21</v>
      </c>
      <c r="F12" s="16" t="s">
        <v>22</v>
      </c>
      <c r="G12" s="17" t="s">
        <v>23</v>
      </c>
      <c r="H12" s="17" t="s">
        <v>24</v>
      </c>
      <c r="I12" s="17" t="s">
        <v>25</v>
      </c>
      <c r="J12" s="16" t="s">
        <v>26</v>
      </c>
      <c r="K12" s="16" t="s">
        <v>20</v>
      </c>
      <c r="L12" s="16" t="s">
        <v>27</v>
      </c>
      <c r="M12" s="16" t="s">
        <v>28</v>
      </c>
      <c r="N12" s="16" t="s">
        <v>29</v>
      </c>
      <c r="O12" s="16" t="s">
        <v>30</v>
      </c>
      <c r="P12" s="16" t="s">
        <v>31</v>
      </c>
      <c r="Q12" s="16" t="s">
        <v>32</v>
      </c>
      <c r="R12" s="16" t="s">
        <v>33</v>
      </c>
      <c r="S12" s="18" t="s">
        <v>34</v>
      </c>
      <c r="T12" s="18" t="s">
        <v>35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92.25" customHeight="1" x14ac:dyDescent="0.25">
      <c r="A13" t="s">
        <v>90</v>
      </c>
      <c r="B13" s="40">
        <f t="shared" ref="B13:B18" si="0">SUM(U13:AV13)</f>
        <v>0</v>
      </c>
      <c r="C13" s="20" t="s">
        <v>87</v>
      </c>
      <c r="D13" s="71" t="s">
        <v>308</v>
      </c>
      <c r="E13" s="22" t="s">
        <v>85</v>
      </c>
      <c r="F13" s="22" t="s">
        <v>36</v>
      </c>
      <c r="G13" s="119" t="s">
        <v>309</v>
      </c>
      <c r="H13" s="22" t="s">
        <v>37</v>
      </c>
      <c r="I13" s="22" t="s">
        <v>38</v>
      </c>
      <c r="J13" s="35" t="s">
        <v>330</v>
      </c>
      <c r="K13" s="23" t="s">
        <v>39</v>
      </c>
      <c r="L13" s="22" t="s">
        <v>201</v>
      </c>
      <c r="M13" s="22" t="s">
        <v>40</v>
      </c>
      <c r="N13" s="24" t="s">
        <v>41</v>
      </c>
      <c r="O13" s="25" t="s">
        <v>42</v>
      </c>
      <c r="P13" s="21" t="s">
        <v>42</v>
      </c>
      <c r="Q13" s="21" t="s">
        <v>42</v>
      </c>
      <c r="R13" s="25" t="s">
        <v>43</v>
      </c>
      <c r="S13" s="37" t="s">
        <v>86</v>
      </c>
      <c r="T13" s="26" t="s">
        <v>202</v>
      </c>
      <c r="U13" s="21" t="s">
        <v>241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ht="92.25" customHeight="1" x14ac:dyDescent="0.25">
      <c r="A14" t="s">
        <v>90</v>
      </c>
      <c r="B14" s="25">
        <f t="shared" si="0"/>
        <v>1</v>
      </c>
      <c r="C14" s="20" t="s">
        <v>87</v>
      </c>
      <c r="D14" s="71" t="s">
        <v>308</v>
      </c>
      <c r="E14" s="22" t="s">
        <v>85</v>
      </c>
      <c r="F14" s="22" t="s">
        <v>36</v>
      </c>
      <c r="G14" s="119" t="s">
        <v>309</v>
      </c>
      <c r="H14" s="22" t="s">
        <v>37</v>
      </c>
      <c r="I14" s="22" t="s">
        <v>38</v>
      </c>
      <c r="J14" s="35" t="s">
        <v>330</v>
      </c>
      <c r="K14" s="23" t="s">
        <v>39</v>
      </c>
      <c r="L14" s="22" t="s">
        <v>201</v>
      </c>
      <c r="M14" s="22" t="s">
        <v>40</v>
      </c>
      <c r="N14" s="24" t="s">
        <v>44</v>
      </c>
      <c r="O14" s="25" t="s">
        <v>42</v>
      </c>
      <c r="P14" s="21" t="s">
        <v>42</v>
      </c>
      <c r="Q14" s="21" t="s">
        <v>42</v>
      </c>
      <c r="R14" s="25" t="s">
        <v>43</v>
      </c>
      <c r="S14" s="37" t="s">
        <v>86</v>
      </c>
      <c r="T14" s="26" t="s">
        <v>202</v>
      </c>
      <c r="U14" s="21" t="s">
        <v>242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>
        <v>1</v>
      </c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ht="92.25" customHeight="1" x14ac:dyDescent="0.25">
      <c r="A15" t="s">
        <v>90</v>
      </c>
      <c r="B15" s="19">
        <f>SUM(U15:AV15)</f>
        <v>11</v>
      </c>
      <c r="C15" s="20" t="s">
        <v>87</v>
      </c>
      <c r="D15" s="71" t="s">
        <v>308</v>
      </c>
      <c r="E15" s="22" t="s">
        <v>85</v>
      </c>
      <c r="F15" s="22" t="s">
        <v>36</v>
      </c>
      <c r="G15" s="119" t="s">
        <v>309</v>
      </c>
      <c r="H15" s="22" t="s">
        <v>37</v>
      </c>
      <c r="I15" s="22" t="s">
        <v>38</v>
      </c>
      <c r="J15" s="35" t="s">
        <v>329</v>
      </c>
      <c r="K15" s="23" t="s">
        <v>39</v>
      </c>
      <c r="L15" s="22" t="s">
        <v>201</v>
      </c>
      <c r="M15" s="22" t="s">
        <v>40</v>
      </c>
      <c r="N15" s="24" t="s">
        <v>41</v>
      </c>
      <c r="O15" s="25" t="s">
        <v>42</v>
      </c>
      <c r="P15" s="21" t="s">
        <v>42</v>
      </c>
      <c r="Q15" s="21" t="s">
        <v>42</v>
      </c>
      <c r="R15" s="25" t="s">
        <v>43</v>
      </c>
      <c r="S15" s="37" t="s">
        <v>86</v>
      </c>
      <c r="T15" s="26" t="s">
        <v>202</v>
      </c>
      <c r="U15" s="21" t="s">
        <v>241</v>
      </c>
      <c r="V15" s="25">
        <v>1</v>
      </c>
      <c r="W15" s="25">
        <v>1</v>
      </c>
      <c r="X15" s="25">
        <v>1</v>
      </c>
      <c r="Y15" s="25">
        <v>1</v>
      </c>
      <c r="Z15" s="25"/>
      <c r="AA15" s="25"/>
      <c r="AB15" s="25">
        <v>1</v>
      </c>
      <c r="AC15" s="25"/>
      <c r="AD15" s="25"/>
      <c r="AE15" s="25">
        <v>1</v>
      </c>
      <c r="AF15" s="25"/>
      <c r="AG15" s="25">
        <v>1</v>
      </c>
      <c r="AH15" s="25"/>
      <c r="AI15" s="25"/>
      <c r="AJ15" s="25">
        <v>1</v>
      </c>
      <c r="AK15" s="25">
        <v>1</v>
      </c>
      <c r="AL15" s="25"/>
      <c r="AM15" s="25"/>
      <c r="AN15" s="25">
        <v>1</v>
      </c>
      <c r="AO15" s="25"/>
      <c r="AP15" s="25"/>
      <c r="AQ15" s="25"/>
      <c r="AR15" s="25"/>
      <c r="AS15" s="25">
        <v>1</v>
      </c>
      <c r="AT15" s="25"/>
      <c r="AU15" s="25"/>
      <c r="AV15" s="25"/>
    </row>
    <row r="16" spans="1:48" ht="92.25" customHeight="1" x14ac:dyDescent="0.25">
      <c r="A16" t="s">
        <v>90</v>
      </c>
      <c r="B16" s="19">
        <f>SUM(U16:AV16)</f>
        <v>10</v>
      </c>
      <c r="C16" s="20" t="s">
        <v>87</v>
      </c>
      <c r="D16" s="71" t="s">
        <v>308</v>
      </c>
      <c r="E16" s="22" t="s">
        <v>85</v>
      </c>
      <c r="F16" s="22" t="s">
        <v>36</v>
      </c>
      <c r="G16" s="119" t="s">
        <v>309</v>
      </c>
      <c r="H16" s="22" t="s">
        <v>37</v>
      </c>
      <c r="I16" s="22" t="s">
        <v>38</v>
      </c>
      <c r="J16" s="35" t="s">
        <v>329</v>
      </c>
      <c r="K16" s="23" t="s">
        <v>39</v>
      </c>
      <c r="L16" s="22" t="s">
        <v>201</v>
      </c>
      <c r="M16" s="22" t="s">
        <v>40</v>
      </c>
      <c r="N16" s="24" t="s">
        <v>44</v>
      </c>
      <c r="O16" s="25" t="s">
        <v>42</v>
      </c>
      <c r="P16" s="21" t="s">
        <v>42</v>
      </c>
      <c r="Q16" s="21" t="s">
        <v>42</v>
      </c>
      <c r="R16" s="25" t="s">
        <v>43</v>
      </c>
      <c r="S16" s="37" t="s">
        <v>86</v>
      </c>
      <c r="T16" s="26" t="s">
        <v>202</v>
      </c>
      <c r="U16" s="21" t="s">
        <v>242</v>
      </c>
      <c r="V16" s="25"/>
      <c r="W16" s="25"/>
      <c r="X16" s="25"/>
      <c r="Y16" s="25"/>
      <c r="Z16" s="25">
        <v>1</v>
      </c>
      <c r="AA16" s="25">
        <v>1</v>
      </c>
      <c r="AB16" s="25"/>
      <c r="AC16" s="25">
        <v>1</v>
      </c>
      <c r="AD16" s="25">
        <v>1</v>
      </c>
      <c r="AE16" s="25"/>
      <c r="AF16" s="25">
        <v>1</v>
      </c>
      <c r="AG16" s="25"/>
      <c r="AH16" s="25">
        <v>1</v>
      </c>
      <c r="AI16" s="25"/>
      <c r="AJ16" s="25"/>
      <c r="AK16" s="25"/>
      <c r="AL16" s="25"/>
      <c r="AM16" s="25">
        <v>1</v>
      </c>
      <c r="AN16" s="25"/>
      <c r="AO16" s="25">
        <v>1</v>
      </c>
      <c r="AP16" s="25">
        <v>1</v>
      </c>
      <c r="AQ16" s="25"/>
      <c r="AR16" s="25"/>
      <c r="AS16" s="25"/>
      <c r="AT16" s="25">
        <v>1</v>
      </c>
      <c r="AU16" s="25"/>
      <c r="AV16" s="25"/>
    </row>
    <row r="17" spans="1:48" ht="92.25" customHeight="1" x14ac:dyDescent="0.25">
      <c r="A17" t="s">
        <v>90</v>
      </c>
      <c r="B17" s="19">
        <f t="shared" si="0"/>
        <v>1</v>
      </c>
      <c r="C17" s="20" t="s">
        <v>191</v>
      </c>
      <c r="D17" s="71" t="s">
        <v>308</v>
      </c>
      <c r="E17" s="22" t="s">
        <v>85</v>
      </c>
      <c r="F17" s="22" t="s">
        <v>36</v>
      </c>
      <c r="G17" s="119" t="s">
        <v>309</v>
      </c>
      <c r="H17" s="22" t="s">
        <v>37</v>
      </c>
      <c r="I17" s="22" t="s">
        <v>38</v>
      </c>
      <c r="J17" s="35" t="s">
        <v>329</v>
      </c>
      <c r="K17" s="23" t="s">
        <v>39</v>
      </c>
      <c r="L17" s="22" t="s">
        <v>201</v>
      </c>
      <c r="M17" s="22" t="s">
        <v>40</v>
      </c>
      <c r="N17" s="24" t="s">
        <v>41</v>
      </c>
      <c r="O17" s="25" t="s">
        <v>42</v>
      </c>
      <c r="P17" s="21" t="s">
        <v>42</v>
      </c>
      <c r="Q17" s="21" t="s">
        <v>42</v>
      </c>
      <c r="R17" s="25" t="s">
        <v>43</v>
      </c>
      <c r="S17" s="37" t="s">
        <v>86</v>
      </c>
      <c r="T17" s="26" t="s">
        <v>203</v>
      </c>
      <c r="U17" s="21" t="s">
        <v>332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>
        <v>1</v>
      </c>
      <c r="AR17" s="25"/>
      <c r="AS17" s="25"/>
      <c r="AT17" s="25"/>
      <c r="AU17" s="25"/>
      <c r="AV17" s="25"/>
    </row>
    <row r="18" spans="1:48" ht="92.25" customHeight="1" x14ac:dyDescent="0.25">
      <c r="A18" t="s">
        <v>90</v>
      </c>
      <c r="B18" s="19">
        <f t="shared" si="0"/>
        <v>1</v>
      </c>
      <c r="C18" s="20" t="s">
        <v>191</v>
      </c>
      <c r="D18" s="71" t="s">
        <v>308</v>
      </c>
      <c r="E18" s="22" t="s">
        <v>85</v>
      </c>
      <c r="F18" s="22" t="s">
        <v>36</v>
      </c>
      <c r="G18" s="119" t="s">
        <v>309</v>
      </c>
      <c r="H18" s="22" t="s">
        <v>37</v>
      </c>
      <c r="I18" s="22" t="s">
        <v>38</v>
      </c>
      <c r="J18" s="35" t="s">
        <v>329</v>
      </c>
      <c r="K18" s="23" t="s">
        <v>39</v>
      </c>
      <c r="L18" s="22" t="s">
        <v>201</v>
      </c>
      <c r="M18" s="22" t="s">
        <v>40</v>
      </c>
      <c r="N18" s="24" t="s">
        <v>44</v>
      </c>
      <c r="O18" s="25" t="s">
        <v>42</v>
      </c>
      <c r="P18" s="21" t="s">
        <v>42</v>
      </c>
      <c r="Q18" s="21" t="s">
        <v>42</v>
      </c>
      <c r="R18" s="25" t="s">
        <v>43</v>
      </c>
      <c r="S18" s="37" t="s">
        <v>86</v>
      </c>
      <c r="T18" s="26" t="s">
        <v>203</v>
      </c>
      <c r="U18" s="21" t="s">
        <v>333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>
        <v>1</v>
      </c>
      <c r="AS18" s="25"/>
      <c r="AT18" s="25"/>
      <c r="AU18" s="25"/>
      <c r="AV18" s="25"/>
    </row>
    <row r="19" spans="1:48" ht="92.25" customHeight="1" x14ac:dyDescent="0.25">
      <c r="A19" t="s">
        <v>90</v>
      </c>
      <c r="B19" s="19">
        <f>SUM(U19:AV19)</f>
        <v>2</v>
      </c>
      <c r="C19" s="20" t="s">
        <v>87</v>
      </c>
      <c r="D19" s="71" t="s">
        <v>308</v>
      </c>
      <c r="E19" s="22" t="s">
        <v>85</v>
      </c>
      <c r="F19" s="22" t="s">
        <v>36</v>
      </c>
      <c r="G19" s="119" t="s">
        <v>309</v>
      </c>
      <c r="H19" s="22" t="s">
        <v>37</v>
      </c>
      <c r="I19" s="22" t="s">
        <v>38</v>
      </c>
      <c r="J19" s="35" t="s">
        <v>331</v>
      </c>
      <c r="K19" s="23" t="s">
        <v>39</v>
      </c>
      <c r="L19" s="22" t="s">
        <v>201</v>
      </c>
      <c r="M19" s="22" t="s">
        <v>40</v>
      </c>
      <c r="N19" s="24" t="s">
        <v>41</v>
      </c>
      <c r="O19" s="25" t="s">
        <v>42</v>
      </c>
      <c r="P19" s="21" t="s">
        <v>42</v>
      </c>
      <c r="Q19" s="21" t="s">
        <v>42</v>
      </c>
      <c r="R19" s="25" t="s">
        <v>43</v>
      </c>
      <c r="S19" s="37" t="s">
        <v>86</v>
      </c>
      <c r="T19" s="26" t="s">
        <v>202</v>
      </c>
      <c r="U19" s="21" t="s">
        <v>241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>
        <v>1</v>
      </c>
      <c r="AM19" s="25"/>
      <c r="AN19" s="25"/>
      <c r="AO19" s="25"/>
      <c r="AP19" s="25"/>
      <c r="AQ19" s="25"/>
      <c r="AR19" s="25"/>
      <c r="AS19" s="25"/>
      <c r="AT19" s="25"/>
      <c r="AU19" s="25">
        <v>1</v>
      </c>
      <c r="AV19" s="25"/>
    </row>
    <row r="20" spans="1:48" ht="92.25" customHeight="1" x14ac:dyDescent="0.25">
      <c r="A20" t="s">
        <v>90</v>
      </c>
      <c r="B20" s="19">
        <f>SUM(U20:AV20)</f>
        <v>0</v>
      </c>
      <c r="C20" s="20" t="s">
        <v>87</v>
      </c>
      <c r="D20" s="71" t="s">
        <v>308</v>
      </c>
      <c r="E20" s="22" t="s">
        <v>85</v>
      </c>
      <c r="F20" s="22" t="s">
        <v>36</v>
      </c>
      <c r="G20" s="119" t="s">
        <v>309</v>
      </c>
      <c r="H20" s="22" t="s">
        <v>37</v>
      </c>
      <c r="I20" s="22" t="s">
        <v>38</v>
      </c>
      <c r="J20" s="35" t="s">
        <v>331</v>
      </c>
      <c r="K20" s="23" t="s">
        <v>39</v>
      </c>
      <c r="L20" s="22" t="s">
        <v>201</v>
      </c>
      <c r="M20" s="22" t="s">
        <v>40</v>
      </c>
      <c r="N20" s="24" t="s">
        <v>44</v>
      </c>
      <c r="O20" s="25" t="s">
        <v>42</v>
      </c>
      <c r="P20" s="21" t="s">
        <v>42</v>
      </c>
      <c r="Q20" s="21" t="s">
        <v>42</v>
      </c>
      <c r="R20" s="25" t="s">
        <v>43</v>
      </c>
      <c r="S20" s="37" t="s">
        <v>86</v>
      </c>
      <c r="T20" s="26" t="s">
        <v>202</v>
      </c>
      <c r="U20" s="21" t="s">
        <v>242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8" ht="22.5" customHeight="1" x14ac:dyDescent="0.25">
      <c r="B21" s="19"/>
      <c r="C21" s="22"/>
      <c r="D21" s="25"/>
      <c r="E21" s="22"/>
      <c r="F21" s="22"/>
      <c r="G21" s="22"/>
      <c r="H21" s="22"/>
      <c r="I21" s="22"/>
      <c r="J21" s="22"/>
      <c r="K21" s="21"/>
      <c r="L21" s="22"/>
      <c r="M21" s="22"/>
      <c r="N21" s="25"/>
      <c r="O21" s="25"/>
      <c r="P21" s="21"/>
      <c r="Q21" s="21"/>
      <c r="R21" s="25"/>
      <c r="S21" s="26"/>
      <c r="T21" s="26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</row>
    <row r="22" spans="1:48" ht="92.25" hidden="1" customHeight="1" x14ac:dyDescent="0.25">
      <c r="A22" t="s">
        <v>108</v>
      </c>
      <c r="B22" s="19">
        <f>SUM(U22:AV22)</f>
        <v>0</v>
      </c>
      <c r="C22" s="20" t="s">
        <v>87</v>
      </c>
      <c r="D22" s="67" t="s">
        <v>205</v>
      </c>
      <c r="E22" s="22" t="s">
        <v>49</v>
      </c>
      <c r="F22" s="23" t="s">
        <v>36</v>
      </c>
      <c r="G22" s="119" t="s">
        <v>309</v>
      </c>
      <c r="H22" s="23" t="s">
        <v>37</v>
      </c>
      <c r="I22" s="22" t="s">
        <v>91</v>
      </c>
      <c r="J22" s="36" t="s">
        <v>94</v>
      </c>
      <c r="K22" s="22" t="s">
        <v>92</v>
      </c>
      <c r="L22" s="22" t="s">
        <v>93</v>
      </c>
      <c r="M22" s="22" t="s">
        <v>40</v>
      </c>
      <c r="N22" s="24" t="s">
        <v>41</v>
      </c>
      <c r="O22" s="25" t="s">
        <v>42</v>
      </c>
      <c r="P22" s="21" t="s">
        <v>42</v>
      </c>
      <c r="Q22" s="21" t="s">
        <v>42</v>
      </c>
      <c r="R22" s="21" t="s">
        <v>95</v>
      </c>
      <c r="S22" s="30"/>
      <c r="T22" s="26" t="s">
        <v>247</v>
      </c>
      <c r="U22" s="21" t="s">
        <v>245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1:48" ht="92.25" hidden="1" customHeight="1" x14ac:dyDescent="0.25">
      <c r="A23" t="s">
        <v>108</v>
      </c>
      <c r="B23" s="19">
        <f>SUM(U23:AV23)</f>
        <v>0</v>
      </c>
      <c r="C23" s="20" t="s">
        <v>87</v>
      </c>
      <c r="D23" s="67" t="s">
        <v>205</v>
      </c>
      <c r="E23" s="22" t="s">
        <v>49</v>
      </c>
      <c r="F23" s="23" t="s">
        <v>36</v>
      </c>
      <c r="G23" s="119" t="s">
        <v>309</v>
      </c>
      <c r="H23" s="23" t="s">
        <v>37</v>
      </c>
      <c r="I23" s="22" t="s">
        <v>91</v>
      </c>
      <c r="J23" s="36" t="s">
        <v>94</v>
      </c>
      <c r="K23" s="22" t="s">
        <v>92</v>
      </c>
      <c r="L23" s="22" t="s">
        <v>93</v>
      </c>
      <c r="M23" s="22" t="s">
        <v>40</v>
      </c>
      <c r="N23" s="24" t="s">
        <v>44</v>
      </c>
      <c r="O23" s="25" t="s">
        <v>42</v>
      </c>
      <c r="P23" s="21" t="s">
        <v>42</v>
      </c>
      <c r="Q23" s="21" t="s">
        <v>42</v>
      </c>
      <c r="R23" s="21" t="s">
        <v>95</v>
      </c>
      <c r="S23" s="30"/>
      <c r="T23" s="26" t="s">
        <v>247</v>
      </c>
      <c r="U23" s="21" t="s">
        <v>246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ht="22.5" hidden="1" customHeight="1" x14ac:dyDescent="0.25">
      <c r="B24" s="19"/>
      <c r="C24" s="22"/>
      <c r="D24" s="25"/>
      <c r="E24" s="22"/>
      <c r="F24" s="22"/>
      <c r="G24" s="22"/>
      <c r="H24" s="22"/>
      <c r="I24" s="22"/>
      <c r="J24" s="22"/>
      <c r="K24" s="21"/>
      <c r="L24" s="22"/>
      <c r="M24" s="22"/>
      <c r="N24" s="25"/>
      <c r="O24" s="25"/>
      <c r="P24" s="21"/>
      <c r="Q24" s="21"/>
      <c r="R24" s="25"/>
      <c r="S24" s="26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1:48" ht="92.25" hidden="1" customHeight="1" x14ac:dyDescent="0.25">
      <c r="A25" t="s">
        <v>238</v>
      </c>
      <c r="B25" s="19">
        <f>SUM(U25:AV25)</f>
        <v>0</v>
      </c>
      <c r="C25" s="20" t="s">
        <v>87</v>
      </c>
      <c r="D25" s="86" t="s">
        <v>236</v>
      </c>
      <c r="E25" s="22" t="s">
        <v>49</v>
      </c>
      <c r="F25" s="85" t="s">
        <v>235</v>
      </c>
      <c r="G25" s="85" t="s">
        <v>235</v>
      </c>
      <c r="H25" s="23" t="s">
        <v>37</v>
      </c>
      <c r="I25" s="20" t="s">
        <v>234</v>
      </c>
      <c r="J25" s="35" t="s">
        <v>88</v>
      </c>
      <c r="K25" s="23" t="s">
        <v>39</v>
      </c>
      <c r="L25" s="22" t="s">
        <v>93</v>
      </c>
      <c r="M25" s="22" t="s">
        <v>40</v>
      </c>
      <c r="N25" s="24" t="s">
        <v>41</v>
      </c>
      <c r="O25" s="25" t="s">
        <v>42</v>
      </c>
      <c r="P25" s="21" t="s">
        <v>42</v>
      </c>
      <c r="Q25" s="21" t="s">
        <v>42</v>
      </c>
      <c r="R25" s="87" t="s">
        <v>237</v>
      </c>
      <c r="S25" s="30"/>
      <c r="T25" s="26" t="s">
        <v>202</v>
      </c>
      <c r="U25" s="21" t="s">
        <v>241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1:48" ht="92.25" hidden="1" customHeight="1" x14ac:dyDescent="0.25">
      <c r="A26" t="s">
        <v>238</v>
      </c>
      <c r="B26" s="19">
        <f>SUM(U26:AV26)</f>
        <v>0</v>
      </c>
      <c r="C26" s="20" t="s">
        <v>87</v>
      </c>
      <c r="D26" s="86" t="s">
        <v>236</v>
      </c>
      <c r="E26" s="22" t="s">
        <v>49</v>
      </c>
      <c r="F26" s="85" t="s">
        <v>235</v>
      </c>
      <c r="G26" s="85" t="s">
        <v>235</v>
      </c>
      <c r="H26" s="23" t="s">
        <v>37</v>
      </c>
      <c r="I26" s="20" t="s">
        <v>234</v>
      </c>
      <c r="J26" s="35" t="s">
        <v>88</v>
      </c>
      <c r="K26" s="23" t="s">
        <v>39</v>
      </c>
      <c r="L26" s="22" t="s">
        <v>93</v>
      </c>
      <c r="M26" s="22" t="s">
        <v>40</v>
      </c>
      <c r="N26" s="24" t="s">
        <v>44</v>
      </c>
      <c r="O26" s="25" t="s">
        <v>42</v>
      </c>
      <c r="P26" s="21" t="s">
        <v>42</v>
      </c>
      <c r="Q26" s="21" t="s">
        <v>42</v>
      </c>
      <c r="R26" s="87" t="s">
        <v>237</v>
      </c>
      <c r="S26" s="30"/>
      <c r="T26" s="26" t="s">
        <v>202</v>
      </c>
      <c r="U26" s="21" t="s">
        <v>242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1:48" ht="22.5" hidden="1" customHeight="1" x14ac:dyDescent="0.25">
      <c r="B27" s="19"/>
      <c r="C27" s="22"/>
      <c r="D27" s="25"/>
      <c r="E27" s="22"/>
      <c r="F27" s="22"/>
      <c r="G27" s="22"/>
      <c r="H27" s="22"/>
      <c r="I27" s="22"/>
      <c r="J27" s="22"/>
      <c r="K27" s="21"/>
      <c r="L27" s="22"/>
      <c r="M27" s="22"/>
      <c r="N27" s="25"/>
      <c r="O27" s="25"/>
      <c r="P27" s="21"/>
      <c r="Q27" s="21"/>
      <c r="R27" s="25"/>
      <c r="S27" s="26"/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</row>
    <row r="28" spans="1:48" ht="47.25" customHeight="1" x14ac:dyDescent="0.25">
      <c r="A28" s="27" t="s">
        <v>104</v>
      </c>
      <c r="B28" s="19">
        <f t="shared" ref="B28:B36" si="1">SUM(U28:AV28)</f>
        <v>1</v>
      </c>
      <c r="C28" s="22" t="s">
        <v>311</v>
      </c>
      <c r="D28" s="21" t="s">
        <v>312</v>
      </c>
      <c r="E28" s="22" t="s">
        <v>49</v>
      </c>
      <c r="F28" s="22" t="s">
        <v>45</v>
      </c>
      <c r="G28" s="23" t="s">
        <v>46</v>
      </c>
      <c r="H28" s="22" t="s">
        <v>47</v>
      </c>
      <c r="I28" s="22" t="s">
        <v>48</v>
      </c>
      <c r="J28" s="22" t="s">
        <v>315</v>
      </c>
      <c r="K28" s="21" t="s">
        <v>49</v>
      </c>
      <c r="L28" s="22" t="s">
        <v>50</v>
      </c>
      <c r="M28" s="22" t="s">
        <v>40</v>
      </c>
      <c r="N28" s="25" t="s">
        <v>41</v>
      </c>
      <c r="O28" s="22" t="s">
        <v>52</v>
      </c>
      <c r="P28" s="22" t="s">
        <v>52</v>
      </c>
      <c r="Q28" s="22" t="s">
        <v>52</v>
      </c>
      <c r="R28" s="22" t="s">
        <v>52</v>
      </c>
      <c r="S28" s="28"/>
      <c r="T28" s="28"/>
      <c r="U28" s="95" t="s">
        <v>248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>
        <v>1</v>
      </c>
      <c r="AS28" s="19"/>
      <c r="AT28" s="19"/>
      <c r="AU28" s="19"/>
      <c r="AV28" s="19"/>
    </row>
    <row r="29" spans="1:48" ht="47.25" customHeight="1" x14ac:dyDescent="0.25">
      <c r="A29" s="27" t="s">
        <v>104</v>
      </c>
      <c r="B29" s="19">
        <f t="shared" si="1"/>
        <v>0</v>
      </c>
      <c r="C29" s="22" t="s">
        <v>311</v>
      </c>
      <c r="D29" s="21" t="s">
        <v>312</v>
      </c>
      <c r="E29" s="22" t="s">
        <v>49</v>
      </c>
      <c r="F29" s="22" t="s">
        <v>45</v>
      </c>
      <c r="G29" s="23" t="s">
        <v>46</v>
      </c>
      <c r="H29" s="22" t="s">
        <v>47</v>
      </c>
      <c r="I29" s="22" t="s">
        <v>48</v>
      </c>
      <c r="J29" s="22" t="s">
        <v>315</v>
      </c>
      <c r="K29" s="21" t="s">
        <v>49</v>
      </c>
      <c r="L29" s="22" t="s">
        <v>50</v>
      </c>
      <c r="M29" s="22" t="s">
        <v>40</v>
      </c>
      <c r="N29" s="25" t="s">
        <v>44</v>
      </c>
      <c r="O29" s="22" t="s">
        <v>52</v>
      </c>
      <c r="P29" s="22" t="s">
        <v>52</v>
      </c>
      <c r="Q29" s="22" t="s">
        <v>52</v>
      </c>
      <c r="R29" s="22" t="s">
        <v>52</v>
      </c>
      <c r="S29" s="28"/>
      <c r="T29" s="28"/>
      <c r="U29" s="95" t="s">
        <v>249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47.25" customHeight="1" x14ac:dyDescent="0.25">
      <c r="A30" s="27" t="s">
        <v>104</v>
      </c>
      <c r="B30" s="19">
        <f t="shared" si="1"/>
        <v>1</v>
      </c>
      <c r="C30" s="22" t="s">
        <v>311</v>
      </c>
      <c r="D30" s="21" t="s">
        <v>312</v>
      </c>
      <c r="E30" s="22" t="s">
        <v>49</v>
      </c>
      <c r="F30" s="22" t="s">
        <v>45</v>
      </c>
      <c r="G30" s="23" t="s">
        <v>46</v>
      </c>
      <c r="H30" s="22" t="s">
        <v>47</v>
      </c>
      <c r="I30" s="22" t="s">
        <v>48</v>
      </c>
      <c r="J30" s="22" t="s">
        <v>334</v>
      </c>
      <c r="K30" s="21" t="s">
        <v>49</v>
      </c>
      <c r="L30" s="22" t="s">
        <v>50</v>
      </c>
      <c r="M30" s="22" t="s">
        <v>40</v>
      </c>
      <c r="N30" s="25" t="s">
        <v>41</v>
      </c>
      <c r="O30" s="22" t="s">
        <v>52</v>
      </c>
      <c r="P30" s="22" t="s">
        <v>52</v>
      </c>
      <c r="Q30" s="22" t="s">
        <v>52</v>
      </c>
      <c r="R30" s="22" t="s">
        <v>52</v>
      </c>
      <c r="S30" s="28"/>
      <c r="T30" s="28"/>
      <c r="U30" s="95" t="s">
        <v>248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>
        <v>1</v>
      </c>
      <c r="AR30" s="19"/>
      <c r="AS30" s="19"/>
      <c r="AT30" s="19"/>
      <c r="AU30" s="19"/>
      <c r="AV30" s="19"/>
    </row>
    <row r="31" spans="1:48" ht="47.25" customHeight="1" x14ac:dyDescent="0.25">
      <c r="A31" s="27" t="s">
        <v>104</v>
      </c>
      <c r="B31" s="19">
        <f t="shared" si="1"/>
        <v>0</v>
      </c>
      <c r="C31" s="22" t="s">
        <v>311</v>
      </c>
      <c r="D31" s="21" t="s">
        <v>312</v>
      </c>
      <c r="E31" s="22" t="s">
        <v>49</v>
      </c>
      <c r="F31" s="22" t="s">
        <v>45</v>
      </c>
      <c r="G31" s="23" t="s">
        <v>46</v>
      </c>
      <c r="H31" s="22" t="s">
        <v>47</v>
      </c>
      <c r="I31" s="22" t="s">
        <v>48</v>
      </c>
      <c r="J31" s="22" t="s">
        <v>334</v>
      </c>
      <c r="K31" s="21" t="s">
        <v>49</v>
      </c>
      <c r="L31" s="22" t="s">
        <v>50</v>
      </c>
      <c r="M31" s="22" t="s">
        <v>40</v>
      </c>
      <c r="N31" s="25" t="s">
        <v>44</v>
      </c>
      <c r="O31" s="22" t="s">
        <v>52</v>
      </c>
      <c r="P31" s="22" t="s">
        <v>52</v>
      </c>
      <c r="Q31" s="22" t="s">
        <v>52</v>
      </c>
      <c r="R31" s="22" t="s">
        <v>52</v>
      </c>
      <c r="S31" s="28"/>
      <c r="T31" s="28"/>
      <c r="U31" s="95" t="s">
        <v>249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ht="47.25" customHeight="1" x14ac:dyDescent="0.25">
      <c r="A32" s="27" t="s">
        <v>104</v>
      </c>
      <c r="B32" s="19">
        <f t="shared" si="1"/>
        <v>0</v>
      </c>
      <c r="C32" s="22" t="s">
        <v>311</v>
      </c>
      <c r="D32" s="21" t="s">
        <v>312</v>
      </c>
      <c r="E32" s="22" t="s">
        <v>49</v>
      </c>
      <c r="F32" s="22" t="s">
        <v>45</v>
      </c>
      <c r="G32" s="23" t="s">
        <v>46</v>
      </c>
      <c r="H32" s="22" t="s">
        <v>47</v>
      </c>
      <c r="I32" s="22" t="s">
        <v>48</v>
      </c>
      <c r="J32" s="22" t="s">
        <v>335</v>
      </c>
      <c r="K32" s="21" t="s">
        <v>49</v>
      </c>
      <c r="L32" s="22" t="s">
        <v>50</v>
      </c>
      <c r="M32" s="22" t="s">
        <v>40</v>
      </c>
      <c r="N32" s="25" t="s">
        <v>41</v>
      </c>
      <c r="O32" s="22" t="s">
        <v>52</v>
      </c>
      <c r="P32" s="22" t="s">
        <v>52</v>
      </c>
      <c r="Q32" s="22" t="s">
        <v>52</v>
      </c>
      <c r="R32" s="22" t="s">
        <v>52</v>
      </c>
      <c r="S32" s="28"/>
      <c r="T32" s="28"/>
      <c r="U32" s="95" t="s">
        <v>248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ht="47.25" customHeight="1" x14ac:dyDescent="0.25">
      <c r="A33" s="27" t="s">
        <v>104</v>
      </c>
      <c r="B33" s="19">
        <f t="shared" si="1"/>
        <v>1</v>
      </c>
      <c r="C33" s="22" t="s">
        <v>311</v>
      </c>
      <c r="D33" s="21" t="s">
        <v>312</v>
      </c>
      <c r="E33" s="22" t="s">
        <v>49</v>
      </c>
      <c r="F33" s="22" t="s">
        <v>45</v>
      </c>
      <c r="G33" s="23" t="s">
        <v>46</v>
      </c>
      <c r="H33" s="22" t="s">
        <v>47</v>
      </c>
      <c r="I33" s="22" t="s">
        <v>48</v>
      </c>
      <c r="J33" s="22" t="s">
        <v>335</v>
      </c>
      <c r="K33" s="21" t="s">
        <v>49</v>
      </c>
      <c r="L33" s="22" t="s">
        <v>50</v>
      </c>
      <c r="M33" s="22" t="s">
        <v>40</v>
      </c>
      <c r="N33" s="25" t="s">
        <v>44</v>
      </c>
      <c r="O33" s="22" t="s">
        <v>52</v>
      </c>
      <c r="P33" s="22" t="s">
        <v>52</v>
      </c>
      <c r="Q33" s="22" t="s">
        <v>52</v>
      </c>
      <c r="R33" s="22" t="s">
        <v>52</v>
      </c>
      <c r="S33" s="28"/>
      <c r="T33" s="28"/>
      <c r="U33" s="95" t="s">
        <v>249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>
        <v>1</v>
      </c>
      <c r="AS33" s="19"/>
      <c r="AT33" s="19"/>
      <c r="AU33" s="19"/>
      <c r="AV33" s="19"/>
    </row>
    <row r="34" spans="1:48" ht="47.25" customHeight="1" x14ac:dyDescent="0.25">
      <c r="A34" s="27" t="s">
        <v>104</v>
      </c>
      <c r="B34" s="19">
        <f t="shared" si="1"/>
        <v>1</v>
      </c>
      <c r="C34" s="22" t="s">
        <v>311</v>
      </c>
      <c r="D34" s="21" t="s">
        <v>312</v>
      </c>
      <c r="E34" s="22" t="s">
        <v>49</v>
      </c>
      <c r="F34" s="22" t="s">
        <v>45</v>
      </c>
      <c r="G34" s="23" t="s">
        <v>46</v>
      </c>
      <c r="H34" s="22" t="s">
        <v>47</v>
      </c>
      <c r="I34" s="22" t="s">
        <v>48</v>
      </c>
      <c r="J34" s="22" t="s">
        <v>313</v>
      </c>
      <c r="K34" s="21" t="s">
        <v>49</v>
      </c>
      <c r="L34" s="22" t="s">
        <v>50</v>
      </c>
      <c r="M34" s="22" t="s">
        <v>40</v>
      </c>
      <c r="N34" s="25" t="s">
        <v>41</v>
      </c>
      <c r="O34" s="22" t="s">
        <v>52</v>
      </c>
      <c r="P34" s="22" t="s">
        <v>52</v>
      </c>
      <c r="Q34" s="22" t="s">
        <v>52</v>
      </c>
      <c r="R34" s="22" t="s">
        <v>52</v>
      </c>
      <c r="S34" s="28"/>
      <c r="T34" s="28"/>
      <c r="U34" s="95" t="s">
        <v>248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>
        <v>1</v>
      </c>
      <c r="AS34" s="19"/>
      <c r="AT34" s="19"/>
      <c r="AU34" s="19"/>
      <c r="AV34" s="19"/>
    </row>
    <row r="35" spans="1:48" ht="47.25" customHeight="1" x14ac:dyDescent="0.25">
      <c r="A35" s="27" t="s">
        <v>104</v>
      </c>
      <c r="B35" s="19">
        <f t="shared" si="1"/>
        <v>0</v>
      </c>
      <c r="C35" s="22" t="s">
        <v>311</v>
      </c>
      <c r="D35" s="21" t="s">
        <v>312</v>
      </c>
      <c r="E35" s="22" t="s">
        <v>49</v>
      </c>
      <c r="F35" s="22" t="s">
        <v>45</v>
      </c>
      <c r="G35" s="23" t="s">
        <v>46</v>
      </c>
      <c r="H35" s="22" t="s">
        <v>47</v>
      </c>
      <c r="I35" s="22" t="s">
        <v>48</v>
      </c>
      <c r="J35" s="22" t="s">
        <v>313</v>
      </c>
      <c r="K35" s="21" t="s">
        <v>49</v>
      </c>
      <c r="L35" s="22" t="s">
        <v>50</v>
      </c>
      <c r="M35" s="22" t="s">
        <v>40</v>
      </c>
      <c r="N35" s="25" t="s">
        <v>44</v>
      </c>
      <c r="O35" s="22" t="s">
        <v>52</v>
      </c>
      <c r="P35" s="22" t="s">
        <v>52</v>
      </c>
      <c r="Q35" s="22" t="s">
        <v>52</v>
      </c>
      <c r="R35" s="22" t="s">
        <v>52</v>
      </c>
      <c r="S35" s="28"/>
      <c r="T35" s="28"/>
      <c r="U35" s="95" t="s">
        <v>249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48" ht="47.25" customHeight="1" x14ac:dyDescent="0.25">
      <c r="A36" s="27" t="s">
        <v>106</v>
      </c>
      <c r="B36" s="19">
        <f t="shared" si="1"/>
        <v>1</v>
      </c>
      <c r="C36" s="22" t="s">
        <v>314</v>
      </c>
      <c r="D36" s="21" t="s">
        <v>312</v>
      </c>
      <c r="E36" s="22" t="s">
        <v>49</v>
      </c>
      <c r="F36" s="22" t="s">
        <v>45</v>
      </c>
      <c r="G36" s="23" t="s">
        <v>46</v>
      </c>
      <c r="H36" s="22" t="s">
        <v>47</v>
      </c>
      <c r="I36" s="22" t="s">
        <v>48</v>
      </c>
      <c r="J36" s="22" t="s">
        <v>315</v>
      </c>
      <c r="K36" s="21" t="s">
        <v>49</v>
      </c>
      <c r="L36" s="22" t="s">
        <v>50</v>
      </c>
      <c r="M36" s="22" t="s">
        <v>40</v>
      </c>
      <c r="N36" s="25" t="s">
        <v>41</v>
      </c>
      <c r="O36" s="22" t="s">
        <v>52</v>
      </c>
      <c r="P36" s="22" t="s">
        <v>52</v>
      </c>
      <c r="Q36" s="22" t="s">
        <v>52</v>
      </c>
      <c r="R36" s="22" t="s">
        <v>52</v>
      </c>
      <c r="S36" s="26"/>
      <c r="T36" s="26"/>
      <c r="U36" s="87" t="s">
        <v>250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>
        <v>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</row>
    <row r="37" spans="1:48" ht="47.25" customHeight="1" x14ac:dyDescent="0.25">
      <c r="A37" s="27" t="s">
        <v>106</v>
      </c>
      <c r="B37" s="19">
        <f t="shared" ref="B37:B42" si="2">SUM(U37:AV37)</f>
        <v>1</v>
      </c>
      <c r="C37" s="22" t="s">
        <v>314</v>
      </c>
      <c r="D37" s="21" t="s">
        <v>312</v>
      </c>
      <c r="E37" s="22" t="s">
        <v>49</v>
      </c>
      <c r="F37" s="22" t="s">
        <v>45</v>
      </c>
      <c r="G37" s="23" t="s">
        <v>46</v>
      </c>
      <c r="H37" s="22" t="s">
        <v>47</v>
      </c>
      <c r="I37" s="22" t="s">
        <v>48</v>
      </c>
      <c r="J37" s="22" t="s">
        <v>315</v>
      </c>
      <c r="K37" s="21" t="s">
        <v>49</v>
      </c>
      <c r="L37" s="22" t="s">
        <v>50</v>
      </c>
      <c r="M37" s="22" t="s">
        <v>40</v>
      </c>
      <c r="N37" s="25" t="s">
        <v>44</v>
      </c>
      <c r="O37" s="22" t="s">
        <v>52</v>
      </c>
      <c r="P37" s="22" t="s">
        <v>52</v>
      </c>
      <c r="Q37" s="22" t="s">
        <v>52</v>
      </c>
      <c r="R37" s="22" t="s">
        <v>52</v>
      </c>
      <c r="S37" s="26"/>
      <c r="T37" s="26"/>
      <c r="U37" s="87" t="s">
        <v>251</v>
      </c>
      <c r="V37" s="25"/>
      <c r="W37" s="25"/>
      <c r="X37" s="25"/>
      <c r="Y37" s="25"/>
      <c r="Z37" s="25"/>
      <c r="AA37" s="25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</row>
    <row r="38" spans="1:48" ht="47.25" customHeight="1" x14ac:dyDescent="0.25">
      <c r="A38" s="27" t="s">
        <v>106</v>
      </c>
      <c r="B38" s="19">
        <f t="shared" si="2"/>
        <v>0</v>
      </c>
      <c r="C38" s="22" t="s">
        <v>314</v>
      </c>
      <c r="D38" s="21" t="s">
        <v>312</v>
      </c>
      <c r="E38" s="22" t="s">
        <v>49</v>
      </c>
      <c r="F38" s="22" t="s">
        <v>45</v>
      </c>
      <c r="G38" s="23" t="s">
        <v>46</v>
      </c>
      <c r="H38" s="22" t="s">
        <v>47</v>
      </c>
      <c r="I38" s="22" t="s">
        <v>48</v>
      </c>
      <c r="J38" s="22" t="s">
        <v>336</v>
      </c>
      <c r="K38" s="21" t="s">
        <v>49</v>
      </c>
      <c r="L38" s="22" t="s">
        <v>50</v>
      </c>
      <c r="M38" s="22" t="s">
        <v>40</v>
      </c>
      <c r="N38" s="25" t="s">
        <v>41</v>
      </c>
      <c r="O38" s="22" t="s">
        <v>52</v>
      </c>
      <c r="P38" s="22" t="s">
        <v>52</v>
      </c>
      <c r="Q38" s="22" t="s">
        <v>52</v>
      </c>
      <c r="R38" s="22" t="s">
        <v>52</v>
      </c>
      <c r="S38" s="26"/>
      <c r="T38" s="26"/>
      <c r="U38" s="87" t="s">
        <v>250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</row>
    <row r="39" spans="1:48" ht="47.25" customHeight="1" x14ac:dyDescent="0.25">
      <c r="A39" s="27" t="s">
        <v>106</v>
      </c>
      <c r="B39" s="19">
        <f t="shared" si="2"/>
        <v>1</v>
      </c>
      <c r="C39" s="22" t="s">
        <v>314</v>
      </c>
      <c r="D39" s="21" t="s">
        <v>312</v>
      </c>
      <c r="E39" s="22" t="s">
        <v>49</v>
      </c>
      <c r="F39" s="22" t="s">
        <v>45</v>
      </c>
      <c r="G39" s="23" t="s">
        <v>46</v>
      </c>
      <c r="H39" s="22" t="s">
        <v>47</v>
      </c>
      <c r="I39" s="22" t="s">
        <v>48</v>
      </c>
      <c r="J39" s="22" t="s">
        <v>336</v>
      </c>
      <c r="K39" s="21" t="s">
        <v>49</v>
      </c>
      <c r="L39" s="22" t="s">
        <v>50</v>
      </c>
      <c r="M39" s="22" t="s">
        <v>40</v>
      </c>
      <c r="N39" s="25" t="s">
        <v>44</v>
      </c>
      <c r="O39" s="22" t="s">
        <v>52</v>
      </c>
      <c r="P39" s="22" t="s">
        <v>52</v>
      </c>
      <c r="Q39" s="22" t="s">
        <v>52</v>
      </c>
      <c r="R39" s="22" t="s">
        <v>52</v>
      </c>
      <c r="S39" s="26"/>
      <c r="T39" s="26"/>
      <c r="U39" s="87" t="s">
        <v>251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1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</row>
    <row r="40" spans="1:48" ht="47.25" customHeight="1" x14ac:dyDescent="0.25">
      <c r="A40" s="27" t="s">
        <v>106</v>
      </c>
      <c r="B40" s="19">
        <f t="shared" si="2"/>
        <v>1</v>
      </c>
      <c r="C40" s="22" t="s">
        <v>314</v>
      </c>
      <c r="D40" s="21" t="s">
        <v>312</v>
      </c>
      <c r="E40" s="22" t="s">
        <v>49</v>
      </c>
      <c r="F40" s="22" t="s">
        <v>45</v>
      </c>
      <c r="G40" s="23" t="s">
        <v>46</v>
      </c>
      <c r="H40" s="22" t="s">
        <v>47</v>
      </c>
      <c r="I40" s="22" t="s">
        <v>48</v>
      </c>
      <c r="J40" s="22" t="s">
        <v>335</v>
      </c>
      <c r="K40" s="21" t="s">
        <v>49</v>
      </c>
      <c r="L40" s="22" t="s">
        <v>50</v>
      </c>
      <c r="M40" s="22" t="s">
        <v>40</v>
      </c>
      <c r="N40" s="25" t="s">
        <v>41</v>
      </c>
      <c r="O40" s="22" t="s">
        <v>52</v>
      </c>
      <c r="P40" s="22" t="s">
        <v>52</v>
      </c>
      <c r="Q40" s="22" t="s">
        <v>52</v>
      </c>
      <c r="R40" s="22" t="s">
        <v>52</v>
      </c>
      <c r="S40" s="26"/>
      <c r="T40" s="26"/>
      <c r="U40" s="87" t="s">
        <v>250</v>
      </c>
      <c r="V40" s="25">
        <v>1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</row>
    <row r="41" spans="1:48" ht="47.25" customHeight="1" x14ac:dyDescent="0.25">
      <c r="A41" s="27" t="s">
        <v>106</v>
      </c>
      <c r="B41" s="19">
        <f t="shared" si="2"/>
        <v>3</v>
      </c>
      <c r="C41" s="22" t="s">
        <v>314</v>
      </c>
      <c r="D41" s="21" t="s">
        <v>312</v>
      </c>
      <c r="E41" s="22" t="s">
        <v>49</v>
      </c>
      <c r="F41" s="22" t="s">
        <v>45</v>
      </c>
      <c r="G41" s="23" t="s">
        <v>46</v>
      </c>
      <c r="H41" s="22" t="s">
        <v>47</v>
      </c>
      <c r="I41" s="22" t="s">
        <v>48</v>
      </c>
      <c r="J41" s="22" t="s">
        <v>335</v>
      </c>
      <c r="K41" s="21" t="s">
        <v>49</v>
      </c>
      <c r="L41" s="22" t="s">
        <v>50</v>
      </c>
      <c r="M41" s="22" t="s">
        <v>40</v>
      </c>
      <c r="N41" s="25" t="s">
        <v>44</v>
      </c>
      <c r="O41" s="22" t="s">
        <v>52</v>
      </c>
      <c r="P41" s="22" t="s">
        <v>52</v>
      </c>
      <c r="Q41" s="22" t="s">
        <v>52</v>
      </c>
      <c r="R41" s="22" t="s">
        <v>52</v>
      </c>
      <c r="S41" s="26"/>
      <c r="T41" s="26"/>
      <c r="U41" s="87" t="s">
        <v>251</v>
      </c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>
        <v>1</v>
      </c>
      <c r="AF41" s="25"/>
      <c r="AG41" s="25"/>
      <c r="AH41" s="25"/>
      <c r="AI41" s="25"/>
      <c r="AJ41" s="25"/>
      <c r="AK41" s="25"/>
      <c r="AL41" s="25"/>
      <c r="AM41" s="25"/>
      <c r="AN41" s="25">
        <v>1</v>
      </c>
      <c r="AO41" s="25"/>
      <c r="AP41" s="25"/>
      <c r="AQ41" s="25"/>
      <c r="AR41" s="25"/>
      <c r="AS41" s="25"/>
      <c r="AT41" s="25"/>
      <c r="AU41" s="25"/>
      <c r="AV41" s="25"/>
    </row>
    <row r="42" spans="1:48" ht="47.25" customHeight="1" x14ac:dyDescent="0.25">
      <c r="A42" s="27" t="s">
        <v>106</v>
      </c>
      <c r="B42" s="19">
        <f t="shared" si="2"/>
        <v>24</v>
      </c>
      <c r="C42" s="22" t="s">
        <v>314</v>
      </c>
      <c r="D42" s="21" t="s">
        <v>312</v>
      </c>
      <c r="E42" s="22" t="s">
        <v>49</v>
      </c>
      <c r="F42" s="22" t="s">
        <v>45</v>
      </c>
      <c r="G42" s="23" t="s">
        <v>46</v>
      </c>
      <c r="H42" s="22" t="s">
        <v>47</v>
      </c>
      <c r="I42" s="22" t="s">
        <v>48</v>
      </c>
      <c r="J42" s="22" t="s">
        <v>313</v>
      </c>
      <c r="K42" s="21" t="s">
        <v>49</v>
      </c>
      <c r="L42" s="22" t="s">
        <v>50</v>
      </c>
      <c r="M42" s="22" t="s">
        <v>40</v>
      </c>
      <c r="N42" s="25" t="s">
        <v>41</v>
      </c>
      <c r="O42" s="22" t="s">
        <v>52</v>
      </c>
      <c r="P42" s="22" t="s">
        <v>52</v>
      </c>
      <c r="Q42" s="22" t="s">
        <v>52</v>
      </c>
      <c r="R42" s="22" t="s">
        <v>52</v>
      </c>
      <c r="S42" s="26"/>
      <c r="T42" s="26"/>
      <c r="U42" s="87" t="s">
        <v>250</v>
      </c>
      <c r="V42" s="25"/>
      <c r="W42" s="25">
        <v>1</v>
      </c>
      <c r="X42" s="25"/>
      <c r="Y42" s="25">
        <v>1</v>
      </c>
      <c r="Z42" s="25">
        <v>2</v>
      </c>
      <c r="AA42" s="25"/>
      <c r="AB42" s="25">
        <v>2</v>
      </c>
      <c r="AC42" s="25">
        <v>1</v>
      </c>
      <c r="AD42" s="25">
        <v>2</v>
      </c>
      <c r="AE42" s="25">
        <v>2</v>
      </c>
      <c r="AF42" s="25">
        <v>2</v>
      </c>
      <c r="AG42" s="25"/>
      <c r="AH42" s="25">
        <v>2</v>
      </c>
      <c r="AI42" s="25">
        <v>1</v>
      </c>
      <c r="AJ42" s="25"/>
      <c r="AK42" s="25"/>
      <c r="AL42" s="25">
        <v>1</v>
      </c>
      <c r="AM42" s="25">
        <v>2</v>
      </c>
      <c r="AN42" s="25">
        <v>2</v>
      </c>
      <c r="AO42" s="25"/>
      <c r="AP42" s="25">
        <v>2</v>
      </c>
      <c r="AQ42" s="25">
        <v>1</v>
      </c>
      <c r="AR42" s="25"/>
      <c r="AS42" s="25"/>
      <c r="AT42" s="25"/>
      <c r="AU42" s="25"/>
      <c r="AV42" s="25"/>
    </row>
    <row r="43" spans="1:48" ht="47.25" customHeight="1" x14ac:dyDescent="0.25">
      <c r="A43" s="27" t="s">
        <v>106</v>
      </c>
      <c r="B43" s="19">
        <f t="shared" ref="B43:B51" si="3">SUM(U43:AV43)</f>
        <v>28</v>
      </c>
      <c r="C43" s="22" t="s">
        <v>314</v>
      </c>
      <c r="D43" s="21" t="s">
        <v>312</v>
      </c>
      <c r="E43" s="22" t="s">
        <v>49</v>
      </c>
      <c r="F43" s="22" t="s">
        <v>45</v>
      </c>
      <c r="G43" s="23" t="s">
        <v>46</v>
      </c>
      <c r="H43" s="22" t="s">
        <v>47</v>
      </c>
      <c r="I43" s="22" t="s">
        <v>48</v>
      </c>
      <c r="J43" s="22" t="s">
        <v>313</v>
      </c>
      <c r="K43" s="21" t="s">
        <v>49</v>
      </c>
      <c r="L43" s="22" t="s">
        <v>50</v>
      </c>
      <c r="M43" s="22" t="s">
        <v>40</v>
      </c>
      <c r="N43" s="25" t="s">
        <v>44</v>
      </c>
      <c r="O43" s="22" t="s">
        <v>52</v>
      </c>
      <c r="P43" s="22" t="s">
        <v>52</v>
      </c>
      <c r="Q43" s="22" t="s">
        <v>52</v>
      </c>
      <c r="R43" s="22" t="s">
        <v>52</v>
      </c>
      <c r="S43" s="26"/>
      <c r="T43" s="26"/>
      <c r="U43" s="87" t="s">
        <v>251</v>
      </c>
      <c r="V43" s="25">
        <v>3</v>
      </c>
      <c r="W43" s="25"/>
      <c r="X43" s="25">
        <v>2</v>
      </c>
      <c r="Y43" s="25"/>
      <c r="Z43" s="25"/>
      <c r="AA43" s="25"/>
      <c r="AB43" s="25">
        <v>1</v>
      </c>
      <c r="AC43" s="25">
        <v>1</v>
      </c>
      <c r="AD43" s="25"/>
      <c r="AE43" s="25">
        <v>1</v>
      </c>
      <c r="AF43" s="25">
        <v>2</v>
      </c>
      <c r="AG43" s="25">
        <v>2</v>
      </c>
      <c r="AH43" s="25">
        <v>2</v>
      </c>
      <c r="AI43" s="25">
        <v>1</v>
      </c>
      <c r="AJ43" s="25">
        <v>2</v>
      </c>
      <c r="AK43" s="25">
        <v>1</v>
      </c>
      <c r="AL43" s="25">
        <v>2</v>
      </c>
      <c r="AM43" s="25"/>
      <c r="AN43" s="25">
        <v>1</v>
      </c>
      <c r="AO43" s="25">
        <v>1</v>
      </c>
      <c r="AP43" s="25"/>
      <c r="AQ43" s="25">
        <v>1</v>
      </c>
      <c r="AR43" s="25"/>
      <c r="AS43" s="25">
        <v>2</v>
      </c>
      <c r="AT43" s="25">
        <v>2</v>
      </c>
      <c r="AU43" s="25">
        <v>1</v>
      </c>
      <c r="AV43" s="25"/>
    </row>
    <row r="44" spans="1:48" ht="47.25" hidden="1" customHeight="1" x14ac:dyDescent="0.25">
      <c r="A44" s="27" t="s">
        <v>102</v>
      </c>
      <c r="B44" s="19">
        <f t="shared" si="3"/>
        <v>0</v>
      </c>
      <c r="C44" s="22" t="s">
        <v>317</v>
      </c>
      <c r="D44" s="21" t="s">
        <v>312</v>
      </c>
      <c r="E44" s="22" t="s">
        <v>49</v>
      </c>
      <c r="F44" s="22" t="s">
        <v>45</v>
      </c>
      <c r="G44" s="23" t="s">
        <v>46</v>
      </c>
      <c r="H44" s="22" t="s">
        <v>47</v>
      </c>
      <c r="I44" s="22" t="s">
        <v>48</v>
      </c>
      <c r="J44" s="22" t="s">
        <v>313</v>
      </c>
      <c r="K44" s="21" t="s">
        <v>49</v>
      </c>
      <c r="L44" s="22" t="s">
        <v>50</v>
      </c>
      <c r="M44" s="22" t="s">
        <v>40</v>
      </c>
      <c r="N44" s="25" t="s">
        <v>41</v>
      </c>
      <c r="O44" s="22" t="s">
        <v>52</v>
      </c>
      <c r="P44" s="22" t="s">
        <v>52</v>
      </c>
      <c r="Q44" s="22" t="s">
        <v>52</v>
      </c>
      <c r="R44" s="22" t="s">
        <v>52</v>
      </c>
      <c r="S44" s="26"/>
      <c r="T44" s="26"/>
      <c r="U44" s="87" t="s">
        <v>252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ht="47.25" hidden="1" customHeight="1" x14ac:dyDescent="0.25">
      <c r="A45" s="27" t="s">
        <v>102</v>
      </c>
      <c r="B45" s="19">
        <f t="shared" si="3"/>
        <v>0</v>
      </c>
      <c r="C45" s="22" t="s">
        <v>317</v>
      </c>
      <c r="D45" s="21" t="s">
        <v>312</v>
      </c>
      <c r="E45" s="22" t="s">
        <v>49</v>
      </c>
      <c r="F45" s="22" t="s">
        <v>45</v>
      </c>
      <c r="G45" s="23" t="s">
        <v>46</v>
      </c>
      <c r="H45" s="22" t="s">
        <v>47</v>
      </c>
      <c r="I45" s="22" t="s">
        <v>48</v>
      </c>
      <c r="J45" s="22" t="s">
        <v>313</v>
      </c>
      <c r="K45" s="21" t="s">
        <v>49</v>
      </c>
      <c r="L45" s="22" t="s">
        <v>50</v>
      </c>
      <c r="M45" s="22" t="s">
        <v>40</v>
      </c>
      <c r="N45" s="25" t="s">
        <v>44</v>
      </c>
      <c r="O45" s="22" t="s">
        <v>52</v>
      </c>
      <c r="P45" s="22" t="s">
        <v>52</v>
      </c>
      <c r="Q45" s="22" t="s">
        <v>52</v>
      </c>
      <c r="R45" s="22" t="s">
        <v>52</v>
      </c>
      <c r="S45" s="26"/>
      <c r="T45" s="26"/>
      <c r="U45" s="87" t="s">
        <v>253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ht="47.25" hidden="1" customHeight="1" x14ac:dyDescent="0.25">
      <c r="A46" t="s">
        <v>107</v>
      </c>
      <c r="B46" s="19">
        <f t="shared" si="3"/>
        <v>0</v>
      </c>
      <c r="C46" s="22" t="s">
        <v>318</v>
      </c>
      <c r="D46" s="21" t="s">
        <v>312</v>
      </c>
      <c r="E46" s="22" t="s">
        <v>49</v>
      </c>
      <c r="F46" s="22" t="s">
        <v>45</v>
      </c>
      <c r="G46" s="23" t="s">
        <v>46</v>
      </c>
      <c r="H46" s="22" t="s">
        <v>47</v>
      </c>
      <c r="I46" s="22" t="s">
        <v>48</v>
      </c>
      <c r="J46" s="22" t="s">
        <v>313</v>
      </c>
      <c r="K46" s="21" t="s">
        <v>49</v>
      </c>
      <c r="L46" s="22" t="s">
        <v>50</v>
      </c>
      <c r="M46" s="22" t="s">
        <v>40</v>
      </c>
      <c r="N46" s="25" t="s">
        <v>41</v>
      </c>
      <c r="O46" s="22" t="s">
        <v>52</v>
      </c>
      <c r="P46" s="22" t="s">
        <v>52</v>
      </c>
      <c r="Q46" s="22" t="s">
        <v>52</v>
      </c>
      <c r="R46" s="22" t="s">
        <v>52</v>
      </c>
      <c r="S46" s="28"/>
      <c r="T46" s="28"/>
      <c r="U46" s="95" t="s">
        <v>254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</row>
    <row r="47" spans="1:48" ht="47.25" hidden="1" customHeight="1" x14ac:dyDescent="0.25">
      <c r="A47" t="s">
        <v>107</v>
      </c>
      <c r="B47" s="19">
        <f t="shared" si="3"/>
        <v>0</v>
      </c>
      <c r="C47" s="22" t="s">
        <v>318</v>
      </c>
      <c r="D47" s="21" t="s">
        <v>312</v>
      </c>
      <c r="E47" s="22" t="s">
        <v>49</v>
      </c>
      <c r="F47" s="22" t="s">
        <v>45</v>
      </c>
      <c r="G47" s="23" t="s">
        <v>46</v>
      </c>
      <c r="H47" s="22" t="s">
        <v>47</v>
      </c>
      <c r="I47" s="22" t="s">
        <v>48</v>
      </c>
      <c r="J47" s="22" t="s">
        <v>313</v>
      </c>
      <c r="K47" s="21" t="s">
        <v>49</v>
      </c>
      <c r="L47" s="22" t="s">
        <v>50</v>
      </c>
      <c r="M47" s="22" t="s">
        <v>40</v>
      </c>
      <c r="N47" s="25" t="s">
        <v>44</v>
      </c>
      <c r="O47" s="22" t="s">
        <v>52</v>
      </c>
      <c r="P47" s="22" t="s">
        <v>52</v>
      </c>
      <c r="Q47" s="22" t="s">
        <v>52</v>
      </c>
      <c r="R47" s="22" t="s">
        <v>52</v>
      </c>
      <c r="S47" s="28"/>
      <c r="T47" s="28"/>
      <c r="U47" s="95" t="s">
        <v>255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</row>
    <row r="48" spans="1:48" ht="47.25" customHeight="1" x14ac:dyDescent="0.25">
      <c r="A48" t="s">
        <v>103</v>
      </c>
      <c r="B48" s="19">
        <f t="shared" si="3"/>
        <v>0</v>
      </c>
      <c r="C48" s="22" t="s">
        <v>319</v>
      </c>
      <c r="D48" s="21" t="s">
        <v>312</v>
      </c>
      <c r="E48" s="22" t="s">
        <v>49</v>
      </c>
      <c r="F48" s="22" t="s">
        <v>45</v>
      </c>
      <c r="G48" s="23" t="s">
        <v>46</v>
      </c>
      <c r="H48" s="22" t="s">
        <v>47</v>
      </c>
      <c r="I48" s="22" t="s">
        <v>48</v>
      </c>
      <c r="J48" s="22" t="s">
        <v>313</v>
      </c>
      <c r="K48" s="21" t="s">
        <v>49</v>
      </c>
      <c r="L48" s="22" t="s">
        <v>50</v>
      </c>
      <c r="M48" s="22" t="s">
        <v>40</v>
      </c>
      <c r="N48" s="25" t="s">
        <v>41</v>
      </c>
      <c r="O48" s="22" t="s">
        <v>52</v>
      </c>
      <c r="P48" s="22" t="s">
        <v>52</v>
      </c>
      <c r="Q48" s="22" t="s">
        <v>52</v>
      </c>
      <c r="R48" s="22" t="s">
        <v>52</v>
      </c>
      <c r="S48" s="28"/>
      <c r="T48" s="28"/>
      <c r="U48" s="95" t="s">
        <v>256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ht="47.25" customHeight="1" x14ac:dyDescent="0.25">
      <c r="A49" t="s">
        <v>103</v>
      </c>
      <c r="B49" s="19">
        <f t="shared" si="3"/>
        <v>1</v>
      </c>
      <c r="C49" s="22" t="s">
        <v>319</v>
      </c>
      <c r="D49" s="21" t="s">
        <v>312</v>
      </c>
      <c r="E49" s="22" t="s">
        <v>49</v>
      </c>
      <c r="F49" s="22" t="s">
        <v>45</v>
      </c>
      <c r="G49" s="23" t="s">
        <v>46</v>
      </c>
      <c r="H49" s="22" t="s">
        <v>47</v>
      </c>
      <c r="I49" s="22" t="s">
        <v>48</v>
      </c>
      <c r="J49" s="22" t="s">
        <v>313</v>
      </c>
      <c r="K49" s="21" t="s">
        <v>49</v>
      </c>
      <c r="L49" s="22" t="s">
        <v>50</v>
      </c>
      <c r="M49" s="22" t="s">
        <v>40</v>
      </c>
      <c r="N49" s="25" t="s">
        <v>44</v>
      </c>
      <c r="O49" s="22" t="s">
        <v>52</v>
      </c>
      <c r="P49" s="22" t="s">
        <v>52</v>
      </c>
      <c r="Q49" s="22" t="s">
        <v>52</v>
      </c>
      <c r="R49" s="22" t="s">
        <v>52</v>
      </c>
      <c r="S49" s="28"/>
      <c r="T49" s="28"/>
      <c r="U49" s="95" t="s">
        <v>257</v>
      </c>
      <c r="V49" s="19">
        <v>1</v>
      </c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47.25" hidden="1" customHeight="1" x14ac:dyDescent="0.25">
      <c r="A50" t="s">
        <v>221</v>
      </c>
      <c r="B50" s="19">
        <f t="shared" si="3"/>
        <v>0</v>
      </c>
      <c r="C50" s="22" t="s">
        <v>320</v>
      </c>
      <c r="D50" s="21" t="s">
        <v>312</v>
      </c>
      <c r="E50" s="22" t="s">
        <v>49</v>
      </c>
      <c r="F50" s="22" t="s">
        <v>45</v>
      </c>
      <c r="G50" s="23" t="s">
        <v>46</v>
      </c>
      <c r="H50" s="22" t="s">
        <v>47</v>
      </c>
      <c r="I50" s="22" t="s">
        <v>48</v>
      </c>
      <c r="J50" s="22" t="s">
        <v>313</v>
      </c>
      <c r="K50" s="21" t="s">
        <v>49</v>
      </c>
      <c r="L50" s="22" t="s">
        <v>50</v>
      </c>
      <c r="M50" s="22" t="s">
        <v>40</v>
      </c>
      <c r="N50" s="25" t="s">
        <v>41</v>
      </c>
      <c r="O50" s="22" t="s">
        <v>52</v>
      </c>
      <c r="P50" s="22" t="s">
        <v>52</v>
      </c>
      <c r="Q50" s="22" t="s">
        <v>52</v>
      </c>
      <c r="R50" s="22" t="s">
        <v>52</v>
      </c>
      <c r="S50" s="28"/>
      <c r="T50" s="28"/>
      <c r="U50" s="95" t="s">
        <v>258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47.25" hidden="1" customHeight="1" x14ac:dyDescent="0.25">
      <c r="A51" t="s">
        <v>221</v>
      </c>
      <c r="B51" s="19">
        <f t="shared" si="3"/>
        <v>0</v>
      </c>
      <c r="C51" s="22" t="s">
        <v>320</v>
      </c>
      <c r="D51" s="21" t="s">
        <v>312</v>
      </c>
      <c r="E51" s="22" t="s">
        <v>49</v>
      </c>
      <c r="F51" s="22" t="s">
        <v>45</v>
      </c>
      <c r="G51" s="23" t="s">
        <v>46</v>
      </c>
      <c r="H51" s="22" t="s">
        <v>47</v>
      </c>
      <c r="I51" s="22" t="s">
        <v>48</v>
      </c>
      <c r="J51" s="22" t="s">
        <v>313</v>
      </c>
      <c r="K51" s="21" t="s">
        <v>49</v>
      </c>
      <c r="L51" s="22" t="s">
        <v>50</v>
      </c>
      <c r="M51" s="22" t="s">
        <v>40</v>
      </c>
      <c r="N51" s="25" t="s">
        <v>44</v>
      </c>
      <c r="O51" s="22" t="s">
        <v>52</v>
      </c>
      <c r="P51" s="22" t="s">
        <v>52</v>
      </c>
      <c r="Q51" s="22" t="s">
        <v>52</v>
      </c>
      <c r="R51" s="22" t="s">
        <v>52</v>
      </c>
      <c r="S51" s="28"/>
      <c r="T51" s="28"/>
      <c r="U51" s="95" t="s">
        <v>259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48" customHeight="1" x14ac:dyDescent="0.25">
      <c r="B52" s="19"/>
      <c r="C52" s="25"/>
      <c r="D52" s="25"/>
      <c r="E52" s="2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21"/>
      <c r="T52" s="121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</row>
    <row r="53" spans="1:48" ht="61.5" customHeight="1" x14ac:dyDescent="0.25">
      <c r="A53" t="s">
        <v>112</v>
      </c>
      <c r="B53" s="19">
        <f>SUM(U53:AV53)</f>
        <v>1</v>
      </c>
      <c r="C53" s="22" t="s">
        <v>314</v>
      </c>
      <c r="D53" s="21" t="s">
        <v>111</v>
      </c>
      <c r="E53" s="22" t="s">
        <v>49</v>
      </c>
      <c r="F53" s="22" t="s">
        <v>45</v>
      </c>
      <c r="G53" s="23" t="s">
        <v>46</v>
      </c>
      <c r="H53" s="22" t="s">
        <v>47</v>
      </c>
      <c r="I53" s="22" t="s">
        <v>48</v>
      </c>
      <c r="J53" s="22" t="s">
        <v>313</v>
      </c>
      <c r="K53" s="21" t="s">
        <v>49</v>
      </c>
      <c r="L53" s="22" t="s">
        <v>50</v>
      </c>
      <c r="M53" s="22" t="s">
        <v>40</v>
      </c>
      <c r="N53" s="25" t="s">
        <v>53</v>
      </c>
      <c r="O53" s="22" t="s">
        <v>52</v>
      </c>
      <c r="P53" s="22" t="s">
        <v>52</v>
      </c>
      <c r="Q53" s="22" t="s">
        <v>52</v>
      </c>
      <c r="R53" s="22" t="s">
        <v>52</v>
      </c>
      <c r="S53" s="70" t="s">
        <v>54</v>
      </c>
      <c r="T53" s="26"/>
      <c r="U53" s="95" t="s">
        <v>260</v>
      </c>
      <c r="V53" s="19">
        <v>1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61.5" customHeight="1" x14ac:dyDescent="0.25">
      <c r="A54" t="s">
        <v>112</v>
      </c>
      <c r="B54" s="19">
        <f>SUM(U54:AV54)</f>
        <v>1</v>
      </c>
      <c r="C54" s="22" t="s">
        <v>314</v>
      </c>
      <c r="D54" s="21" t="s">
        <v>111</v>
      </c>
      <c r="E54" s="22" t="s">
        <v>49</v>
      </c>
      <c r="F54" s="22" t="s">
        <v>45</v>
      </c>
      <c r="G54" s="23" t="s">
        <v>46</v>
      </c>
      <c r="H54" s="22" t="s">
        <v>47</v>
      </c>
      <c r="I54" s="22" t="s">
        <v>48</v>
      </c>
      <c r="J54" s="22" t="s">
        <v>313</v>
      </c>
      <c r="K54" s="21" t="s">
        <v>49</v>
      </c>
      <c r="L54" s="22" t="s">
        <v>50</v>
      </c>
      <c r="M54" s="22" t="s">
        <v>40</v>
      </c>
      <c r="N54" s="25" t="s">
        <v>55</v>
      </c>
      <c r="O54" s="22" t="s">
        <v>52</v>
      </c>
      <c r="P54" s="22" t="s">
        <v>52</v>
      </c>
      <c r="Q54" s="22" t="s">
        <v>52</v>
      </c>
      <c r="R54" s="22" t="s">
        <v>52</v>
      </c>
      <c r="S54" s="70" t="s">
        <v>54</v>
      </c>
      <c r="T54" s="26"/>
      <c r="U54" s="95" t="s">
        <v>261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>
        <v>1</v>
      </c>
      <c r="AT54" s="19"/>
      <c r="AU54" s="19"/>
      <c r="AV54" s="19"/>
    </row>
    <row r="55" spans="1:48" ht="47.25" customHeight="1" x14ac:dyDescent="0.25">
      <c r="B55" s="19"/>
      <c r="C55" s="22"/>
      <c r="D55" s="25"/>
      <c r="E55" s="22"/>
      <c r="F55" s="22"/>
      <c r="G55" s="22"/>
      <c r="H55" s="22"/>
      <c r="I55" s="22"/>
      <c r="J55" s="29"/>
      <c r="K55" s="22"/>
      <c r="L55" s="22"/>
      <c r="M55" s="22"/>
      <c r="N55" s="21"/>
      <c r="O55" s="22"/>
      <c r="P55" s="22"/>
      <c r="Q55" s="22"/>
      <c r="R55" s="22"/>
      <c r="S55" s="28"/>
      <c r="T55" s="28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</row>
    <row r="56" spans="1:48" ht="62.25" customHeight="1" x14ac:dyDescent="0.25">
      <c r="A56" t="s">
        <v>109</v>
      </c>
      <c r="B56" s="19">
        <f>SUM(U56:AV56)</f>
        <v>2</v>
      </c>
      <c r="C56" s="22" t="s">
        <v>110</v>
      </c>
      <c r="D56" s="21" t="s">
        <v>111</v>
      </c>
      <c r="E56" s="22" t="s">
        <v>49</v>
      </c>
      <c r="F56" s="72" t="s">
        <v>207</v>
      </c>
      <c r="G56" s="22" t="s">
        <v>52</v>
      </c>
      <c r="H56" s="22" t="s">
        <v>52</v>
      </c>
      <c r="I56" s="72" t="s">
        <v>207</v>
      </c>
      <c r="J56" s="22" t="s">
        <v>313</v>
      </c>
      <c r="K56" s="21" t="s">
        <v>49</v>
      </c>
      <c r="L56" s="22" t="s">
        <v>50</v>
      </c>
      <c r="M56" s="22" t="s">
        <v>40</v>
      </c>
      <c r="N56" s="21" t="s">
        <v>113</v>
      </c>
      <c r="O56" s="22" t="s">
        <v>52</v>
      </c>
      <c r="P56" s="22" t="s">
        <v>52</v>
      </c>
      <c r="Q56" s="22" t="s">
        <v>52</v>
      </c>
      <c r="R56" s="22" t="s">
        <v>52</v>
      </c>
      <c r="S56" s="70" t="s">
        <v>54</v>
      </c>
      <c r="T56" s="73" t="s">
        <v>340</v>
      </c>
      <c r="U56" s="87" t="s">
        <v>262</v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>
        <v>1</v>
      </c>
      <c r="AR56" s="25">
        <v>1</v>
      </c>
      <c r="AS56" s="25"/>
      <c r="AT56" s="25"/>
      <c r="AU56" s="25"/>
      <c r="AV56" s="25"/>
    </row>
    <row r="57" spans="1:48" ht="47.25" customHeight="1" x14ac:dyDescent="0.25">
      <c r="B57" s="19"/>
      <c r="C57" s="22"/>
      <c r="D57" s="25"/>
      <c r="E57" s="22"/>
      <c r="F57" s="22"/>
      <c r="G57" s="22"/>
      <c r="H57" s="22"/>
      <c r="I57" s="22"/>
      <c r="J57" s="29"/>
      <c r="K57" s="22"/>
      <c r="L57" s="22"/>
      <c r="M57" s="22"/>
      <c r="N57" s="21"/>
      <c r="O57" s="22"/>
      <c r="P57" s="22"/>
      <c r="Q57" s="22"/>
      <c r="R57" s="22"/>
      <c r="S57" s="28"/>
      <c r="T57" s="28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</row>
    <row r="58" spans="1:48" ht="48" customHeight="1" x14ac:dyDescent="0.25">
      <c r="A58" t="s">
        <v>119</v>
      </c>
      <c r="B58" s="19">
        <f>SUM(U58:AV58)</f>
        <v>5</v>
      </c>
      <c r="C58" s="22" t="s">
        <v>321</v>
      </c>
      <c r="D58" s="21" t="s">
        <v>312</v>
      </c>
      <c r="E58" s="22" t="s">
        <v>49</v>
      </c>
      <c r="F58" s="177" t="s">
        <v>56</v>
      </c>
      <c r="G58" s="178"/>
      <c r="H58" s="178"/>
      <c r="I58" s="178"/>
      <c r="J58" s="179"/>
      <c r="K58" s="25"/>
      <c r="L58" s="25"/>
      <c r="M58" s="25"/>
      <c r="N58" s="25"/>
      <c r="O58" s="25"/>
      <c r="P58" s="25"/>
      <c r="Q58" s="25"/>
      <c r="R58" s="25"/>
      <c r="S58" s="121"/>
      <c r="T58" s="121"/>
      <c r="U58" s="87" t="s">
        <v>263</v>
      </c>
      <c r="V58" s="25">
        <v>2</v>
      </c>
      <c r="W58" s="25"/>
      <c r="X58" s="25"/>
      <c r="Y58" s="25"/>
      <c r="Z58" s="25"/>
      <c r="AA58" s="25"/>
      <c r="AB58" s="25"/>
      <c r="AC58" s="25">
        <v>1</v>
      </c>
      <c r="AD58" s="25"/>
      <c r="AE58" s="25"/>
      <c r="AF58" s="25"/>
      <c r="AG58" s="25"/>
      <c r="AH58" s="25"/>
      <c r="AI58" s="25">
        <v>1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>
        <v>1</v>
      </c>
      <c r="AT58" s="25"/>
      <c r="AU58" s="25"/>
      <c r="AV58" s="25"/>
    </row>
    <row r="59" spans="1:48" ht="48" customHeight="1" x14ac:dyDescent="0.25">
      <c r="A59" t="s">
        <v>118</v>
      </c>
      <c r="B59" s="19">
        <f>SUM(U59:AV59)</f>
        <v>15</v>
      </c>
      <c r="C59" s="22" t="s">
        <v>326</v>
      </c>
      <c r="D59" s="21" t="s">
        <v>312</v>
      </c>
      <c r="E59" s="22" t="s">
        <v>49</v>
      </c>
      <c r="F59" s="177" t="s">
        <v>57</v>
      </c>
      <c r="G59" s="178"/>
      <c r="H59" s="178"/>
      <c r="I59" s="178"/>
      <c r="J59" s="179"/>
      <c r="K59" s="25"/>
      <c r="L59" s="25"/>
      <c r="M59" s="25"/>
      <c r="N59" s="25"/>
      <c r="O59" s="25"/>
      <c r="P59" s="25"/>
      <c r="Q59" s="25"/>
      <c r="R59" s="25"/>
      <c r="S59" s="121"/>
      <c r="T59" s="121"/>
      <c r="U59" s="87" t="s">
        <v>264</v>
      </c>
      <c r="V59" s="25"/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/>
      <c r="AC59" s="25"/>
      <c r="AD59" s="25">
        <v>1</v>
      </c>
      <c r="AE59" s="25"/>
      <c r="AF59" s="25"/>
      <c r="AG59" s="25">
        <v>1</v>
      </c>
      <c r="AH59" s="25"/>
      <c r="AI59" s="25"/>
      <c r="AJ59" s="25">
        <v>1</v>
      </c>
      <c r="AK59" s="25">
        <v>1</v>
      </c>
      <c r="AL59" s="25"/>
      <c r="AM59" s="25">
        <v>1</v>
      </c>
      <c r="AN59" s="25"/>
      <c r="AO59" s="25">
        <v>1</v>
      </c>
      <c r="AP59" s="25">
        <v>1</v>
      </c>
      <c r="AQ59" s="25"/>
      <c r="AR59" s="25">
        <v>1</v>
      </c>
      <c r="AS59" s="25">
        <v>1</v>
      </c>
      <c r="AT59" s="25"/>
      <c r="AU59" s="25">
        <v>1</v>
      </c>
      <c r="AV59" s="25"/>
    </row>
    <row r="60" spans="1:48" ht="48" customHeight="1" x14ac:dyDescent="0.25">
      <c r="A60" t="s">
        <v>116</v>
      </c>
      <c r="B60" s="19">
        <f>SUM(U60:AV60)</f>
        <v>2</v>
      </c>
      <c r="C60" s="22" t="s">
        <v>323</v>
      </c>
      <c r="D60" s="21" t="s">
        <v>312</v>
      </c>
      <c r="E60" s="22" t="s">
        <v>49</v>
      </c>
      <c r="F60" s="177" t="s">
        <v>117</v>
      </c>
      <c r="G60" s="178"/>
      <c r="H60" s="178"/>
      <c r="I60" s="178"/>
      <c r="J60" s="179"/>
      <c r="K60" s="25"/>
      <c r="L60" s="25"/>
      <c r="M60" s="25"/>
      <c r="N60" s="25"/>
      <c r="O60" s="25"/>
      <c r="P60" s="25"/>
      <c r="Q60" s="25"/>
      <c r="R60" s="25"/>
      <c r="S60" s="121"/>
      <c r="T60" s="121"/>
      <c r="U60" s="87" t="s">
        <v>265</v>
      </c>
      <c r="V60" s="25"/>
      <c r="W60" s="25"/>
      <c r="X60" s="25"/>
      <c r="Y60" s="25"/>
      <c r="Z60" s="25"/>
      <c r="AA60" s="25"/>
      <c r="AB60" s="25"/>
      <c r="AC60" s="25">
        <v>2</v>
      </c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</row>
    <row r="61" spans="1:48" ht="48" customHeight="1" x14ac:dyDescent="0.25">
      <c r="A61" t="s">
        <v>114</v>
      </c>
      <c r="B61" s="19">
        <f>SUM(U61:AV61)</f>
        <v>0</v>
      </c>
      <c r="C61" s="22" t="s">
        <v>324</v>
      </c>
      <c r="D61" s="21" t="s">
        <v>312</v>
      </c>
      <c r="E61" s="22" t="s">
        <v>49</v>
      </c>
      <c r="F61" s="177" t="s">
        <v>115</v>
      </c>
      <c r="G61" s="178"/>
      <c r="H61" s="178"/>
      <c r="I61" s="178"/>
      <c r="J61" s="179"/>
      <c r="K61" s="25"/>
      <c r="L61" s="25"/>
      <c r="M61" s="25"/>
      <c r="N61" s="25"/>
      <c r="O61" s="25"/>
      <c r="P61" s="25"/>
      <c r="Q61" s="25"/>
      <c r="R61" s="25"/>
      <c r="S61" s="121"/>
      <c r="T61" s="121"/>
      <c r="U61" s="87" t="s">
        <v>266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</row>
    <row r="62" spans="1:48" ht="48" customHeight="1" thickBot="1" x14ac:dyDescent="0.3">
      <c r="B62" s="25"/>
      <c r="C62" s="25"/>
      <c r="D62" s="25"/>
      <c r="E62" s="25"/>
      <c r="F62" s="151"/>
      <c r="G62" s="152"/>
      <c r="H62" s="152"/>
      <c r="I62" s="152"/>
      <c r="J62" s="210"/>
      <c r="K62" s="25"/>
      <c r="L62" s="25"/>
      <c r="M62" s="25"/>
      <c r="N62" s="25"/>
      <c r="O62" s="25"/>
      <c r="P62" s="25"/>
      <c r="Q62" s="25"/>
      <c r="R62" s="25"/>
      <c r="S62" s="123"/>
      <c r="T62" s="123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</row>
    <row r="63" spans="1:48" ht="57.75" customHeight="1" thickBot="1" x14ac:dyDescent="0.3">
      <c r="A63" s="27" t="s">
        <v>96</v>
      </c>
      <c r="B63" s="25">
        <f>SUM(U63:AV63)</f>
        <v>11</v>
      </c>
      <c r="C63" s="22">
        <v>4070</v>
      </c>
      <c r="D63" s="65" t="s">
        <v>101</v>
      </c>
      <c r="E63" s="22" t="s">
        <v>58</v>
      </c>
      <c r="F63" s="137" t="s">
        <v>174</v>
      </c>
      <c r="G63" s="138"/>
      <c r="H63" s="138"/>
      <c r="I63" s="138"/>
      <c r="J63" s="138"/>
      <c r="K63" s="138"/>
      <c r="L63" s="138"/>
      <c r="M63" s="139"/>
      <c r="N63" s="25"/>
      <c r="O63" s="25"/>
      <c r="P63" s="25"/>
      <c r="Q63" s="25"/>
      <c r="R63" s="25"/>
      <c r="S63" s="121"/>
      <c r="T63" s="121"/>
      <c r="U63" s="87" t="s">
        <v>267</v>
      </c>
      <c r="V63" s="25"/>
      <c r="W63" s="25">
        <v>1</v>
      </c>
      <c r="X63" s="25">
        <v>1</v>
      </c>
      <c r="Y63" s="25">
        <v>1</v>
      </c>
      <c r="Z63" s="25">
        <v>1</v>
      </c>
      <c r="AA63" s="25"/>
      <c r="AB63" s="25"/>
      <c r="AC63" s="25"/>
      <c r="AD63" s="25">
        <v>1</v>
      </c>
      <c r="AE63" s="25"/>
      <c r="AF63" s="25"/>
      <c r="AG63" s="25">
        <v>1</v>
      </c>
      <c r="AH63" s="25"/>
      <c r="AI63" s="25"/>
      <c r="AJ63" s="25">
        <v>1</v>
      </c>
      <c r="AK63" s="25">
        <v>1</v>
      </c>
      <c r="AL63" s="25"/>
      <c r="AM63" s="25">
        <v>1</v>
      </c>
      <c r="AN63" s="25"/>
      <c r="AO63" s="25"/>
      <c r="AP63" s="25">
        <v>1</v>
      </c>
      <c r="AQ63" s="25">
        <v>1</v>
      </c>
      <c r="AR63" s="25"/>
      <c r="AS63" s="25"/>
      <c r="AT63" s="25"/>
      <c r="AU63" s="25"/>
      <c r="AV63" s="25"/>
    </row>
    <row r="64" spans="1:48" ht="57" customHeight="1" thickBot="1" x14ac:dyDescent="0.3">
      <c r="A64" t="s">
        <v>97</v>
      </c>
      <c r="B64" s="19">
        <f>SUM(U64:AV64)</f>
        <v>0</v>
      </c>
      <c r="C64" s="22">
        <v>5070</v>
      </c>
      <c r="D64" s="65" t="s">
        <v>101</v>
      </c>
      <c r="E64" s="22" t="s">
        <v>58</v>
      </c>
      <c r="F64" s="137" t="s">
        <v>175</v>
      </c>
      <c r="G64" s="138"/>
      <c r="H64" s="138"/>
      <c r="I64" s="138"/>
      <c r="J64" s="138"/>
      <c r="K64" s="138"/>
      <c r="L64" s="138"/>
      <c r="M64" s="139"/>
      <c r="N64" s="25"/>
      <c r="O64" s="25"/>
      <c r="P64" s="25"/>
      <c r="Q64" s="25"/>
      <c r="R64" s="25"/>
      <c r="S64" s="121"/>
      <c r="T64" s="121"/>
      <c r="U64" s="87" t="s">
        <v>268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</row>
    <row r="65" spans="1:48" ht="57" customHeight="1" thickBot="1" x14ac:dyDescent="0.3">
      <c r="A65" t="s">
        <v>98</v>
      </c>
      <c r="B65" s="19">
        <f>SUM(U65:AV65)</f>
        <v>0</v>
      </c>
      <c r="C65" s="22">
        <v>3270</v>
      </c>
      <c r="D65" s="65" t="s">
        <v>101</v>
      </c>
      <c r="E65" s="22" t="s">
        <v>58</v>
      </c>
      <c r="F65" s="137" t="s">
        <v>176</v>
      </c>
      <c r="G65" s="138"/>
      <c r="H65" s="138"/>
      <c r="I65" s="138"/>
      <c r="J65" s="138"/>
      <c r="K65" s="138"/>
      <c r="L65" s="138"/>
      <c r="M65" s="139"/>
      <c r="N65" s="25"/>
      <c r="O65" s="25"/>
      <c r="P65" s="25"/>
      <c r="Q65" s="25"/>
      <c r="R65" s="25"/>
      <c r="S65" s="121"/>
      <c r="T65" s="121"/>
      <c r="U65" s="87" t="s">
        <v>269</v>
      </c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</row>
    <row r="66" spans="1:48" ht="57" customHeight="1" thickBot="1" x14ac:dyDescent="0.3">
      <c r="A66" t="s">
        <v>99</v>
      </c>
      <c r="B66" s="19">
        <f>SUM(U66:AV66)</f>
        <v>0</v>
      </c>
      <c r="C66" s="22">
        <v>3670</v>
      </c>
      <c r="D66" s="65" t="s">
        <v>101</v>
      </c>
      <c r="E66" s="22" t="s">
        <v>58</v>
      </c>
      <c r="F66" s="137" t="s">
        <v>177</v>
      </c>
      <c r="G66" s="138"/>
      <c r="H66" s="138"/>
      <c r="I66" s="138"/>
      <c r="J66" s="138"/>
      <c r="K66" s="138"/>
      <c r="L66" s="138"/>
      <c r="M66" s="139"/>
      <c r="N66" s="25"/>
      <c r="O66" s="25"/>
      <c r="P66" s="25"/>
      <c r="Q66" s="25"/>
      <c r="R66" s="25"/>
      <c r="S66" s="121"/>
      <c r="T66" s="121"/>
      <c r="U66" s="87" t="s">
        <v>270</v>
      </c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</row>
    <row r="67" spans="1:48" ht="57" customHeight="1" thickBot="1" x14ac:dyDescent="0.3">
      <c r="A67" t="s">
        <v>100</v>
      </c>
      <c r="B67" s="19">
        <f>SUM(U67:AV67)</f>
        <v>0</v>
      </c>
      <c r="C67" s="31">
        <v>4092</v>
      </c>
      <c r="D67" s="65" t="s">
        <v>101</v>
      </c>
      <c r="E67" s="22" t="s">
        <v>58</v>
      </c>
      <c r="F67" s="137" t="s">
        <v>222</v>
      </c>
      <c r="G67" s="138"/>
      <c r="H67" s="138"/>
      <c r="I67" s="138"/>
      <c r="J67" s="138"/>
      <c r="K67" s="138"/>
      <c r="L67" s="138"/>
      <c r="M67" s="139"/>
      <c r="N67" s="25"/>
      <c r="O67" s="25"/>
      <c r="P67" s="25"/>
      <c r="Q67" s="25"/>
      <c r="R67" s="25"/>
      <c r="S67" s="123"/>
      <c r="T67" s="123"/>
      <c r="U67" s="87" t="s">
        <v>271</v>
      </c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</row>
    <row r="68" spans="1:48" ht="48" customHeight="1" x14ac:dyDescent="0.25">
      <c r="B68" s="25"/>
      <c r="C68" s="25"/>
      <c r="D68" s="25"/>
      <c r="E68" s="25"/>
      <c r="F68" s="146"/>
      <c r="G68" s="147"/>
      <c r="H68" s="147"/>
      <c r="I68" s="147"/>
      <c r="J68" s="214"/>
      <c r="K68" s="25"/>
      <c r="L68" s="25"/>
      <c r="M68" s="25"/>
      <c r="N68" s="25"/>
      <c r="O68" s="25"/>
      <c r="P68" s="25"/>
      <c r="Q68" s="25"/>
      <c r="R68" s="25"/>
      <c r="S68" s="123"/>
      <c r="T68" s="12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</row>
    <row r="69" spans="1:48" ht="15.75" thickBot="1" x14ac:dyDescent="0.3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48" ht="24.75" customHeight="1" thickBot="1" x14ac:dyDescent="0.3">
      <c r="B70" s="204" t="s">
        <v>140</v>
      </c>
      <c r="C70" s="240"/>
      <c r="D70" s="240"/>
      <c r="E70" s="240"/>
      <c r="F70" s="240"/>
      <c r="G70" s="240"/>
      <c r="H70" s="240"/>
      <c r="I70" s="240"/>
      <c r="J70" s="241"/>
      <c r="K70" s="125"/>
      <c r="L70" s="40"/>
      <c r="M70" s="40"/>
      <c r="N70" s="40"/>
      <c r="O70" s="40"/>
      <c r="P70" s="40"/>
      <c r="Q70" s="40"/>
      <c r="R70" s="40"/>
      <c r="S70" s="122"/>
      <c r="T70" s="122"/>
      <c r="U70" s="128" t="s">
        <v>52</v>
      </c>
      <c r="V70" s="128">
        <f t="shared" ref="V70:AU70" si="4">V10</f>
        <v>701</v>
      </c>
      <c r="W70" s="128">
        <f t="shared" si="4"/>
        <v>702</v>
      </c>
      <c r="X70" s="128">
        <f t="shared" si="4"/>
        <v>703</v>
      </c>
      <c r="Y70" s="128">
        <f t="shared" si="4"/>
        <v>704</v>
      </c>
      <c r="Z70" s="128">
        <f t="shared" si="4"/>
        <v>705</v>
      </c>
      <c r="AA70" s="128">
        <f t="shared" si="4"/>
        <v>706</v>
      </c>
      <c r="AB70" s="128">
        <f t="shared" si="4"/>
        <v>707</v>
      </c>
      <c r="AC70" s="128">
        <f t="shared" si="4"/>
        <v>708</v>
      </c>
      <c r="AD70" s="128">
        <f t="shared" si="4"/>
        <v>709</v>
      </c>
      <c r="AE70" s="128">
        <f t="shared" si="4"/>
        <v>711</v>
      </c>
      <c r="AF70" s="128">
        <f t="shared" si="4"/>
        <v>713</v>
      </c>
      <c r="AG70" s="128">
        <f t="shared" si="4"/>
        <v>715</v>
      </c>
      <c r="AH70" s="128">
        <f t="shared" si="4"/>
        <v>717</v>
      </c>
      <c r="AI70" s="128">
        <f t="shared" si="4"/>
        <v>718</v>
      </c>
      <c r="AJ70" s="128">
        <f t="shared" si="4"/>
        <v>719</v>
      </c>
      <c r="AK70" s="128">
        <f t="shared" si="4"/>
        <v>721</v>
      </c>
      <c r="AL70" s="128">
        <f t="shared" si="4"/>
        <v>723</v>
      </c>
      <c r="AM70" s="128">
        <f t="shared" si="4"/>
        <v>725</v>
      </c>
      <c r="AN70" s="128">
        <f t="shared" si="4"/>
        <v>727</v>
      </c>
      <c r="AO70" s="128">
        <f t="shared" si="4"/>
        <v>728</v>
      </c>
      <c r="AP70" s="128">
        <f t="shared" si="4"/>
        <v>729</v>
      </c>
      <c r="AQ70" s="128">
        <f t="shared" si="4"/>
        <v>730</v>
      </c>
      <c r="AR70" s="128">
        <f t="shared" si="4"/>
        <v>731</v>
      </c>
      <c r="AS70" s="128">
        <f t="shared" si="4"/>
        <v>732</v>
      </c>
      <c r="AT70" s="128">
        <f t="shared" si="4"/>
        <v>734</v>
      </c>
      <c r="AU70" s="128">
        <f t="shared" si="4"/>
        <v>736</v>
      </c>
      <c r="AV70" s="128">
        <f>AV10</f>
        <v>0</v>
      </c>
    </row>
    <row r="71" spans="1:48" ht="30" customHeight="1" x14ac:dyDescent="0.25">
      <c r="B71" s="41">
        <f>SUM(U71:AV71)</f>
        <v>342</v>
      </c>
      <c r="C71" s="146" t="s">
        <v>59</v>
      </c>
      <c r="D71" s="214"/>
      <c r="E71" s="23" t="s">
        <v>49</v>
      </c>
      <c r="F71" s="146" t="s">
        <v>60</v>
      </c>
      <c r="G71" s="147"/>
      <c r="H71" s="147"/>
      <c r="I71" s="147"/>
      <c r="J71" s="214"/>
      <c r="K71" s="25"/>
      <c r="L71" s="25"/>
      <c r="M71" s="25"/>
      <c r="N71" s="25"/>
      <c r="O71" s="25"/>
      <c r="P71" s="25"/>
      <c r="Q71" s="25"/>
      <c r="R71" s="25"/>
      <c r="S71" s="121" t="s">
        <v>60</v>
      </c>
      <c r="T71" s="121" t="s">
        <v>61</v>
      </c>
      <c r="U71" s="55" t="s">
        <v>275</v>
      </c>
      <c r="V71" s="19">
        <f>SUM(V28:V49,V53:V54)*5+(V56)*6</f>
        <v>30</v>
      </c>
      <c r="W71" s="19">
        <f t="shared" ref="W71:AU71" si="5">SUM(W28:W49,W53:W54)*5+(W56)*6</f>
        <v>5</v>
      </c>
      <c r="X71" s="19">
        <f t="shared" si="5"/>
        <v>10</v>
      </c>
      <c r="Y71" s="19">
        <f t="shared" si="5"/>
        <v>5</v>
      </c>
      <c r="Z71" s="19">
        <f t="shared" si="5"/>
        <v>10</v>
      </c>
      <c r="AA71" s="19">
        <f t="shared" si="5"/>
        <v>5</v>
      </c>
      <c r="AB71" s="19">
        <f t="shared" si="5"/>
        <v>20</v>
      </c>
      <c r="AC71" s="19">
        <f t="shared" si="5"/>
        <v>10</v>
      </c>
      <c r="AD71" s="19">
        <f t="shared" si="5"/>
        <v>10</v>
      </c>
      <c r="AE71" s="19">
        <f t="shared" si="5"/>
        <v>20</v>
      </c>
      <c r="AF71" s="19">
        <f t="shared" si="5"/>
        <v>20</v>
      </c>
      <c r="AG71" s="19">
        <f t="shared" si="5"/>
        <v>10</v>
      </c>
      <c r="AH71" s="19">
        <f t="shared" si="5"/>
        <v>20</v>
      </c>
      <c r="AI71" s="19">
        <f t="shared" si="5"/>
        <v>15</v>
      </c>
      <c r="AJ71" s="19">
        <f t="shared" si="5"/>
        <v>10</v>
      </c>
      <c r="AK71" s="19">
        <f t="shared" si="5"/>
        <v>5</v>
      </c>
      <c r="AL71" s="19">
        <f t="shared" si="5"/>
        <v>20</v>
      </c>
      <c r="AM71" s="19">
        <f t="shared" si="5"/>
        <v>10</v>
      </c>
      <c r="AN71" s="19">
        <f t="shared" si="5"/>
        <v>20</v>
      </c>
      <c r="AO71" s="19">
        <f t="shared" si="5"/>
        <v>5</v>
      </c>
      <c r="AP71" s="19">
        <f t="shared" si="5"/>
        <v>10</v>
      </c>
      <c r="AQ71" s="19">
        <f t="shared" si="5"/>
        <v>21</v>
      </c>
      <c r="AR71" s="19">
        <f t="shared" si="5"/>
        <v>21</v>
      </c>
      <c r="AS71" s="19">
        <f t="shared" si="5"/>
        <v>15</v>
      </c>
      <c r="AT71" s="19">
        <f t="shared" si="5"/>
        <v>10</v>
      </c>
      <c r="AU71" s="19">
        <f t="shared" si="5"/>
        <v>5</v>
      </c>
      <c r="AV71" s="51"/>
    </row>
    <row r="72" spans="1:48" ht="30" customHeight="1" thickBot="1" x14ac:dyDescent="0.3">
      <c r="B72" s="74">
        <f>SUM(U72:AV72)</f>
        <v>243</v>
      </c>
      <c r="C72" s="151" t="s">
        <v>120</v>
      </c>
      <c r="D72" s="210"/>
      <c r="E72" s="63" t="s">
        <v>49</v>
      </c>
      <c r="F72" s="151" t="s">
        <v>121</v>
      </c>
      <c r="G72" s="152"/>
      <c r="H72" s="152"/>
      <c r="I72" s="152"/>
      <c r="J72" s="210"/>
      <c r="K72" s="45"/>
      <c r="L72" s="45"/>
      <c r="M72" s="45"/>
      <c r="N72" s="45"/>
      <c r="O72" s="45"/>
      <c r="P72" s="45"/>
      <c r="Q72" s="45"/>
      <c r="R72" s="45"/>
      <c r="S72" s="126" t="s">
        <v>122</v>
      </c>
      <c r="T72" s="126" t="s">
        <v>62</v>
      </c>
      <c r="U72" s="53" t="s">
        <v>274</v>
      </c>
      <c r="V72" s="45">
        <v>14</v>
      </c>
      <c r="W72" s="45">
        <v>8</v>
      </c>
      <c r="X72" s="45">
        <v>8</v>
      </c>
      <c r="Y72" s="45">
        <v>8</v>
      </c>
      <c r="Z72" s="45">
        <v>8</v>
      </c>
      <c r="AA72" s="45">
        <v>8</v>
      </c>
      <c r="AB72" s="45">
        <v>11</v>
      </c>
      <c r="AC72" s="45">
        <v>14</v>
      </c>
      <c r="AD72" s="45">
        <v>8</v>
      </c>
      <c r="AE72" s="45">
        <v>11</v>
      </c>
      <c r="AF72" s="45">
        <v>10</v>
      </c>
      <c r="AG72" s="45">
        <v>8</v>
      </c>
      <c r="AH72" s="45">
        <v>10</v>
      </c>
      <c r="AI72" s="45">
        <v>12</v>
      </c>
      <c r="AJ72" s="45">
        <v>8</v>
      </c>
      <c r="AK72" s="45">
        <v>8</v>
      </c>
      <c r="AL72" s="45">
        <v>11</v>
      </c>
      <c r="AM72" s="45">
        <v>8</v>
      </c>
      <c r="AN72" s="45">
        <v>11</v>
      </c>
      <c r="AO72" s="45">
        <v>8</v>
      </c>
      <c r="AP72" s="45">
        <v>8</v>
      </c>
      <c r="AQ72" s="45">
        <v>8</v>
      </c>
      <c r="AR72" s="45">
        <v>11</v>
      </c>
      <c r="AS72" s="45">
        <v>10</v>
      </c>
      <c r="AT72" s="45">
        <v>6</v>
      </c>
      <c r="AU72" s="45">
        <v>8</v>
      </c>
      <c r="AV72" s="54"/>
    </row>
    <row r="73" spans="1:48" ht="15.75" thickBot="1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ht="30" customHeight="1" thickBot="1" x14ac:dyDescent="0.3">
      <c r="B74" s="75">
        <f>SUM(U74:AU74)</f>
        <v>22</v>
      </c>
      <c r="C74" s="242" t="s">
        <v>337</v>
      </c>
      <c r="D74" s="205"/>
      <c r="E74" s="64" t="s">
        <v>49</v>
      </c>
      <c r="F74" s="243" t="s">
        <v>327</v>
      </c>
      <c r="G74" s="244"/>
      <c r="H74" s="244"/>
      <c r="I74" s="244"/>
      <c r="J74" s="245"/>
      <c r="K74" s="130"/>
      <c r="L74" s="130"/>
      <c r="M74" s="130"/>
      <c r="N74" s="130"/>
      <c r="O74" s="130"/>
      <c r="P74" s="130"/>
      <c r="Q74" s="130"/>
      <c r="R74" s="130"/>
      <c r="S74" s="131" t="s">
        <v>328</v>
      </c>
      <c r="T74" s="129" t="s">
        <v>338</v>
      </c>
      <c r="U74" s="132" t="s">
        <v>339</v>
      </c>
      <c r="V74" s="130">
        <f>SUM(V58:V61)</f>
        <v>2</v>
      </c>
      <c r="W74" s="130">
        <f t="shared" ref="W74:AU74" si="6">SUM(W58:W61)</f>
        <v>1</v>
      </c>
      <c r="X74" s="130">
        <f t="shared" si="6"/>
        <v>1</v>
      </c>
      <c r="Y74" s="130">
        <f t="shared" si="6"/>
        <v>1</v>
      </c>
      <c r="Z74" s="130">
        <f t="shared" si="6"/>
        <v>1</v>
      </c>
      <c r="AA74" s="130">
        <f t="shared" si="6"/>
        <v>1</v>
      </c>
      <c r="AB74" s="130">
        <f t="shared" si="6"/>
        <v>0</v>
      </c>
      <c r="AC74" s="130">
        <f t="shared" si="6"/>
        <v>3</v>
      </c>
      <c r="AD74" s="130">
        <f t="shared" si="6"/>
        <v>1</v>
      </c>
      <c r="AE74" s="130">
        <f t="shared" si="6"/>
        <v>0</v>
      </c>
      <c r="AF74" s="130">
        <f t="shared" si="6"/>
        <v>0</v>
      </c>
      <c r="AG74" s="130">
        <f t="shared" si="6"/>
        <v>1</v>
      </c>
      <c r="AH74" s="130">
        <f t="shared" si="6"/>
        <v>0</v>
      </c>
      <c r="AI74" s="130">
        <f t="shared" si="6"/>
        <v>1</v>
      </c>
      <c r="AJ74" s="130">
        <f t="shared" si="6"/>
        <v>1</v>
      </c>
      <c r="AK74" s="130">
        <f t="shared" si="6"/>
        <v>1</v>
      </c>
      <c r="AL74" s="130">
        <f t="shared" si="6"/>
        <v>0</v>
      </c>
      <c r="AM74" s="130">
        <f t="shared" si="6"/>
        <v>1</v>
      </c>
      <c r="AN74" s="130">
        <f t="shared" si="6"/>
        <v>0</v>
      </c>
      <c r="AO74" s="130">
        <f t="shared" si="6"/>
        <v>1</v>
      </c>
      <c r="AP74" s="130">
        <f t="shared" si="6"/>
        <v>1</v>
      </c>
      <c r="AQ74" s="130">
        <f t="shared" si="6"/>
        <v>0</v>
      </c>
      <c r="AR74" s="130">
        <f t="shared" si="6"/>
        <v>1</v>
      </c>
      <c r="AS74" s="130">
        <f t="shared" si="6"/>
        <v>2</v>
      </c>
      <c r="AT74" s="130">
        <f t="shared" si="6"/>
        <v>0</v>
      </c>
      <c r="AU74" s="130">
        <f t="shared" si="6"/>
        <v>1</v>
      </c>
      <c r="AV74" s="49"/>
    </row>
    <row r="75" spans="1:48" ht="15.75" thickBot="1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48" ht="30" customHeight="1" x14ac:dyDescent="0.25">
      <c r="B76" s="57">
        <f>SUM(U76:AV76)</f>
        <v>8</v>
      </c>
      <c r="C76" s="146" t="s">
        <v>195</v>
      </c>
      <c r="D76" s="214"/>
      <c r="E76" s="62" t="s">
        <v>49</v>
      </c>
      <c r="F76" s="148" t="s">
        <v>64</v>
      </c>
      <c r="G76" s="149"/>
      <c r="H76" s="149"/>
      <c r="I76" s="149"/>
      <c r="J76" s="150"/>
      <c r="K76" s="40"/>
      <c r="L76" s="40"/>
      <c r="M76" s="40"/>
      <c r="N76" s="40"/>
      <c r="O76" s="40"/>
      <c r="P76" s="40"/>
      <c r="Q76" s="40"/>
      <c r="R76" s="40"/>
      <c r="S76" s="60" t="s">
        <v>158</v>
      </c>
      <c r="T76" s="124" t="s">
        <v>159</v>
      </c>
      <c r="U76" s="96" t="s">
        <v>272</v>
      </c>
      <c r="V76" s="40"/>
      <c r="W76" s="40"/>
      <c r="X76" s="40">
        <v>1</v>
      </c>
      <c r="Y76" s="40"/>
      <c r="Z76" s="40">
        <v>1</v>
      </c>
      <c r="AA76" s="40"/>
      <c r="AB76" s="40"/>
      <c r="AC76" s="40"/>
      <c r="AD76" s="40">
        <v>1</v>
      </c>
      <c r="AE76" s="40"/>
      <c r="AF76" s="40"/>
      <c r="AG76" s="40">
        <v>1</v>
      </c>
      <c r="AH76" s="40"/>
      <c r="AI76" s="40"/>
      <c r="AJ76" s="40">
        <v>1</v>
      </c>
      <c r="AK76" s="40"/>
      <c r="AL76" s="40"/>
      <c r="AM76" s="40">
        <v>1</v>
      </c>
      <c r="AN76" s="40"/>
      <c r="AO76" s="40"/>
      <c r="AP76" s="40">
        <v>1</v>
      </c>
      <c r="AQ76" s="40">
        <v>1</v>
      </c>
      <c r="AR76" s="40"/>
      <c r="AS76" s="40"/>
      <c r="AT76" s="40"/>
      <c r="AU76" s="40"/>
      <c r="AV76" s="61"/>
    </row>
    <row r="77" spans="1:48" ht="30" customHeight="1" thickBot="1" x14ac:dyDescent="0.3">
      <c r="B77" s="44">
        <f>SUM(U77:AV77)</f>
        <v>16</v>
      </c>
      <c r="C77" s="151" t="s">
        <v>194</v>
      </c>
      <c r="D77" s="210"/>
      <c r="E77" s="63" t="s">
        <v>49</v>
      </c>
      <c r="F77" s="153" t="s">
        <v>131</v>
      </c>
      <c r="G77" s="154"/>
      <c r="H77" s="154"/>
      <c r="I77" s="154"/>
      <c r="J77" s="155"/>
      <c r="K77" s="45"/>
      <c r="L77" s="45"/>
      <c r="M77" s="45"/>
      <c r="N77" s="45"/>
      <c r="O77" s="45"/>
      <c r="P77" s="45"/>
      <c r="Q77" s="45"/>
      <c r="R77" s="45"/>
      <c r="S77" s="68" t="s">
        <v>131</v>
      </c>
      <c r="T77" s="68" t="s">
        <v>160</v>
      </c>
      <c r="U77" s="100" t="s">
        <v>272</v>
      </c>
      <c r="V77" s="45"/>
      <c r="W77" s="45"/>
      <c r="X77" s="45">
        <v>2</v>
      </c>
      <c r="Y77" s="45"/>
      <c r="Z77" s="45">
        <v>2</v>
      </c>
      <c r="AA77" s="45"/>
      <c r="AB77" s="45"/>
      <c r="AC77" s="45"/>
      <c r="AD77" s="45">
        <v>2</v>
      </c>
      <c r="AE77" s="45"/>
      <c r="AF77" s="45"/>
      <c r="AG77" s="45">
        <v>2</v>
      </c>
      <c r="AH77" s="45"/>
      <c r="AI77" s="45"/>
      <c r="AJ77" s="45">
        <v>2</v>
      </c>
      <c r="AK77" s="45"/>
      <c r="AL77" s="45"/>
      <c r="AM77" s="45">
        <v>2</v>
      </c>
      <c r="AN77" s="45"/>
      <c r="AO77" s="45"/>
      <c r="AP77" s="45">
        <v>2</v>
      </c>
      <c r="AQ77" s="45">
        <v>2</v>
      </c>
      <c r="AR77" s="45"/>
      <c r="AS77" s="45"/>
      <c r="AT77" s="45"/>
      <c r="AU77" s="45"/>
      <c r="AV77" s="54"/>
    </row>
    <row r="78" spans="1:48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ht="30" customHeight="1" x14ac:dyDescent="0.25">
      <c r="B79" s="57">
        <f>SUM(U79:AV79)</f>
        <v>3</v>
      </c>
      <c r="C79" s="146" t="s">
        <v>215</v>
      </c>
      <c r="D79" s="214"/>
      <c r="E79" s="62" t="s">
        <v>49</v>
      </c>
      <c r="F79" s="148" t="s">
        <v>64</v>
      </c>
      <c r="G79" s="149"/>
      <c r="H79" s="149"/>
      <c r="I79" s="149"/>
      <c r="J79" s="150"/>
      <c r="K79" s="40"/>
      <c r="L79" s="40"/>
      <c r="M79" s="40"/>
      <c r="N79" s="40"/>
      <c r="O79" s="40"/>
      <c r="P79" s="40"/>
      <c r="Q79" s="40"/>
      <c r="R79" s="40"/>
      <c r="S79" s="60" t="s">
        <v>158</v>
      </c>
      <c r="T79" s="124" t="s">
        <v>159</v>
      </c>
      <c r="U79" s="96" t="s">
        <v>273</v>
      </c>
      <c r="V79" s="40"/>
      <c r="W79" s="40">
        <v>1</v>
      </c>
      <c r="X79" s="40"/>
      <c r="Y79" s="40">
        <v>1</v>
      </c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>
        <v>1</v>
      </c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61"/>
    </row>
    <row r="80" spans="1:48" ht="30" customHeight="1" thickBot="1" x14ac:dyDescent="0.3">
      <c r="B80" s="44">
        <f>SUM(U80:AV80)</f>
        <v>6</v>
      </c>
      <c r="C80" s="151" t="s">
        <v>216</v>
      </c>
      <c r="D80" s="210"/>
      <c r="E80" s="63" t="s">
        <v>49</v>
      </c>
      <c r="F80" s="153" t="s">
        <v>131</v>
      </c>
      <c r="G80" s="154"/>
      <c r="H80" s="154"/>
      <c r="I80" s="154"/>
      <c r="J80" s="155"/>
      <c r="K80" s="45"/>
      <c r="L80" s="45"/>
      <c r="M80" s="45"/>
      <c r="N80" s="45"/>
      <c r="O80" s="45"/>
      <c r="P80" s="45"/>
      <c r="Q80" s="45"/>
      <c r="R80" s="45"/>
      <c r="S80" s="68" t="s">
        <v>131</v>
      </c>
      <c r="T80" s="68" t="s">
        <v>160</v>
      </c>
      <c r="U80" s="100" t="s">
        <v>273</v>
      </c>
      <c r="V80" s="45"/>
      <c r="W80" s="45">
        <v>2</v>
      </c>
      <c r="X80" s="45"/>
      <c r="Y80" s="45">
        <v>2</v>
      </c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54"/>
    </row>
    <row r="81" spans="2:48" ht="15.75" thickBot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2:48" ht="30" customHeight="1" thickBot="1" x14ac:dyDescent="0.3">
      <c r="B82" s="75">
        <f>SUM(U82:AV82)</f>
        <v>8</v>
      </c>
      <c r="C82" s="242" t="s">
        <v>167</v>
      </c>
      <c r="D82" s="274"/>
      <c r="E82" s="64" t="s">
        <v>49</v>
      </c>
      <c r="F82" s="243" t="s">
        <v>60</v>
      </c>
      <c r="G82" s="244"/>
      <c r="H82" s="244"/>
      <c r="I82" s="244"/>
      <c r="J82" s="245"/>
      <c r="K82" s="130"/>
      <c r="L82" s="130"/>
      <c r="M82" s="130"/>
      <c r="N82" s="130"/>
      <c r="O82" s="130"/>
      <c r="P82" s="130"/>
      <c r="Q82" s="130"/>
      <c r="R82" s="130"/>
      <c r="S82" s="129" t="s">
        <v>168</v>
      </c>
      <c r="T82" s="129" t="s">
        <v>169</v>
      </c>
      <c r="U82" s="97" t="s">
        <v>276</v>
      </c>
      <c r="V82" s="130">
        <v>1</v>
      </c>
      <c r="W82" s="130"/>
      <c r="X82" s="130"/>
      <c r="Y82" s="130"/>
      <c r="Z82" s="130"/>
      <c r="AA82" s="130"/>
      <c r="AB82" s="130">
        <v>1</v>
      </c>
      <c r="AC82" s="130">
        <v>1</v>
      </c>
      <c r="AD82" s="130"/>
      <c r="AE82" s="130">
        <v>1</v>
      </c>
      <c r="AF82" s="130">
        <v>1</v>
      </c>
      <c r="AG82" s="130"/>
      <c r="AH82" s="130">
        <v>1</v>
      </c>
      <c r="AI82" s="130"/>
      <c r="AJ82" s="130"/>
      <c r="AK82" s="130"/>
      <c r="AL82" s="130"/>
      <c r="AM82" s="130"/>
      <c r="AN82" s="130">
        <v>1</v>
      </c>
      <c r="AO82" s="130"/>
      <c r="AP82" s="130"/>
      <c r="AQ82" s="130"/>
      <c r="AR82" s="130">
        <v>1</v>
      </c>
      <c r="AS82" s="130"/>
      <c r="AT82" s="130"/>
      <c r="AU82" s="130"/>
      <c r="AV82" s="49"/>
    </row>
    <row r="83" spans="2:48" ht="15.75" thickBot="1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2:48" ht="30" hidden="1" customHeight="1" x14ac:dyDescent="0.25">
      <c r="B84" s="57">
        <f>SUM(U84:AV84)</f>
        <v>0</v>
      </c>
      <c r="C84" s="146" t="s">
        <v>162</v>
      </c>
      <c r="D84" s="214"/>
      <c r="E84" s="62" t="s">
        <v>49</v>
      </c>
      <c r="F84" s="146" t="s">
        <v>164</v>
      </c>
      <c r="G84" s="147"/>
      <c r="H84" s="147"/>
      <c r="I84" s="147"/>
      <c r="J84" s="214"/>
      <c r="K84" s="40"/>
      <c r="L84" s="40"/>
      <c r="M84" s="40"/>
      <c r="N84" s="40"/>
      <c r="O84" s="40"/>
      <c r="P84" s="40"/>
      <c r="Q84" s="40"/>
      <c r="R84" s="40"/>
      <c r="S84" s="60" t="s">
        <v>165</v>
      </c>
      <c r="T84" s="124" t="s">
        <v>166</v>
      </c>
      <c r="U84" s="98" t="s">
        <v>277</v>
      </c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61"/>
    </row>
    <row r="85" spans="2:48" ht="30" hidden="1" customHeight="1" x14ac:dyDescent="0.25">
      <c r="B85" s="41">
        <f>SUM(U85:AV85)</f>
        <v>0</v>
      </c>
      <c r="C85" s="174" t="s">
        <v>163</v>
      </c>
      <c r="D85" s="176"/>
      <c r="E85" s="22" t="s">
        <v>67</v>
      </c>
      <c r="F85" s="174" t="s">
        <v>68</v>
      </c>
      <c r="G85" s="175"/>
      <c r="H85" s="175"/>
      <c r="I85" s="175"/>
      <c r="J85" s="176"/>
      <c r="K85" s="25"/>
      <c r="L85" s="25"/>
      <c r="M85" s="25"/>
      <c r="N85" s="25"/>
      <c r="O85" s="25"/>
      <c r="P85" s="25"/>
      <c r="Q85" s="25"/>
      <c r="R85" s="25"/>
      <c r="S85" s="174" t="s">
        <v>69</v>
      </c>
      <c r="T85" s="176"/>
      <c r="U85" s="24" t="s">
        <v>69</v>
      </c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52"/>
    </row>
    <row r="86" spans="2:48" ht="30" hidden="1" customHeight="1" thickBot="1" x14ac:dyDescent="0.3">
      <c r="B86" s="44">
        <f>SUM(U86:AV86)</f>
        <v>0</v>
      </c>
      <c r="C86" s="151" t="s">
        <v>70</v>
      </c>
      <c r="D86" s="210"/>
      <c r="E86" s="15" t="s">
        <v>51</v>
      </c>
      <c r="F86" s="151" t="s">
        <v>161</v>
      </c>
      <c r="G86" s="152"/>
      <c r="H86" s="152"/>
      <c r="I86" s="152"/>
      <c r="J86" s="210"/>
      <c r="K86" s="45"/>
      <c r="L86" s="45"/>
      <c r="M86" s="45"/>
      <c r="N86" s="45"/>
      <c r="O86" s="45"/>
      <c r="P86" s="45"/>
      <c r="Q86" s="45"/>
      <c r="R86" s="45"/>
      <c r="S86" s="151" t="s">
        <v>70</v>
      </c>
      <c r="T86" s="210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54"/>
    </row>
    <row r="87" spans="2:48" ht="15.75" hidden="1" thickBot="1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2:48" ht="30" hidden="1" customHeight="1" x14ac:dyDescent="0.25">
      <c r="B88" s="105">
        <f t="shared" ref="B88:B103" si="7">SUM(U88:AV88)</f>
        <v>0</v>
      </c>
      <c r="C88" s="250" t="s">
        <v>65</v>
      </c>
      <c r="D88" s="252"/>
      <c r="E88" s="106" t="s">
        <v>49</v>
      </c>
      <c r="F88" s="250" t="s">
        <v>134</v>
      </c>
      <c r="G88" s="251"/>
      <c r="H88" s="251"/>
      <c r="I88" s="251"/>
      <c r="J88" s="252"/>
      <c r="K88" s="107"/>
      <c r="L88" s="107"/>
      <c r="M88" s="107"/>
      <c r="N88" s="107"/>
      <c r="O88" s="107"/>
      <c r="P88" s="107"/>
      <c r="Q88" s="107"/>
      <c r="R88" s="107"/>
      <c r="S88" s="108" t="s">
        <v>132</v>
      </c>
      <c r="T88" s="108" t="s">
        <v>132</v>
      </c>
      <c r="U88" s="109" t="s">
        <v>278</v>
      </c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15"/>
    </row>
    <row r="89" spans="2:48" ht="30" customHeight="1" x14ac:dyDescent="0.25">
      <c r="B89" s="57">
        <f t="shared" si="7"/>
        <v>18</v>
      </c>
      <c r="C89" s="276" t="s">
        <v>65</v>
      </c>
      <c r="D89" s="276"/>
      <c r="E89" s="62" t="s">
        <v>49</v>
      </c>
      <c r="F89" s="276" t="s">
        <v>133</v>
      </c>
      <c r="G89" s="276"/>
      <c r="H89" s="276"/>
      <c r="I89" s="276"/>
      <c r="J89" s="276"/>
      <c r="K89" s="40"/>
      <c r="L89" s="40"/>
      <c r="M89" s="40"/>
      <c r="N89" s="40"/>
      <c r="O89" s="40"/>
      <c r="P89" s="40"/>
      <c r="Q89" s="40"/>
      <c r="R89" s="40"/>
      <c r="S89" s="133" t="s">
        <v>132</v>
      </c>
      <c r="T89" s="133" t="s">
        <v>132</v>
      </c>
      <c r="U89" s="99" t="s">
        <v>279</v>
      </c>
      <c r="V89" s="40">
        <v>1</v>
      </c>
      <c r="W89" s="40"/>
      <c r="X89" s="40">
        <v>1</v>
      </c>
      <c r="Y89" s="40">
        <v>1</v>
      </c>
      <c r="Z89" s="40">
        <v>1</v>
      </c>
      <c r="AA89" s="40">
        <v>1</v>
      </c>
      <c r="AB89" s="40"/>
      <c r="AC89" s="40"/>
      <c r="AD89" s="40">
        <v>1</v>
      </c>
      <c r="AE89" s="40"/>
      <c r="AF89" s="40"/>
      <c r="AG89" s="40">
        <v>1</v>
      </c>
      <c r="AH89" s="40"/>
      <c r="AI89" s="40">
        <v>1</v>
      </c>
      <c r="AJ89" s="40">
        <v>1</v>
      </c>
      <c r="AK89" s="40">
        <v>1</v>
      </c>
      <c r="AL89" s="40"/>
      <c r="AM89" s="40">
        <v>1</v>
      </c>
      <c r="AN89" s="40"/>
      <c r="AO89" s="40">
        <v>1</v>
      </c>
      <c r="AP89" s="40">
        <v>1</v>
      </c>
      <c r="AQ89" s="40">
        <v>1</v>
      </c>
      <c r="AR89" s="40"/>
      <c r="AS89" s="40">
        <v>3</v>
      </c>
      <c r="AT89" s="40"/>
      <c r="AU89" s="40">
        <v>1</v>
      </c>
      <c r="AV89" s="61"/>
    </row>
    <row r="90" spans="2:48" ht="30" hidden="1" customHeight="1" x14ac:dyDescent="0.25">
      <c r="B90" s="134">
        <f t="shared" si="7"/>
        <v>0</v>
      </c>
      <c r="C90" s="275" t="s">
        <v>65</v>
      </c>
      <c r="D90" s="275"/>
      <c r="E90" s="135" t="s">
        <v>49</v>
      </c>
      <c r="F90" s="275" t="s">
        <v>135</v>
      </c>
      <c r="G90" s="275"/>
      <c r="H90" s="275"/>
      <c r="I90" s="275"/>
      <c r="J90" s="275"/>
      <c r="K90" s="25"/>
      <c r="L90" s="25"/>
      <c r="M90" s="25"/>
      <c r="N90" s="25"/>
      <c r="O90" s="25"/>
      <c r="P90" s="25"/>
      <c r="Q90" s="25"/>
      <c r="R90" s="25"/>
      <c r="S90" s="21" t="s">
        <v>132</v>
      </c>
      <c r="T90" s="21" t="s">
        <v>132</v>
      </c>
      <c r="U90" s="94" t="s">
        <v>280</v>
      </c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52"/>
    </row>
    <row r="91" spans="2:48" ht="30" customHeight="1" x14ac:dyDescent="0.25">
      <c r="B91" s="134">
        <f t="shared" si="7"/>
        <v>6</v>
      </c>
      <c r="C91" s="275" t="s">
        <v>65</v>
      </c>
      <c r="D91" s="275"/>
      <c r="E91" s="135" t="s">
        <v>49</v>
      </c>
      <c r="F91" s="275" t="s">
        <v>136</v>
      </c>
      <c r="G91" s="275"/>
      <c r="H91" s="275"/>
      <c r="I91" s="275"/>
      <c r="J91" s="275"/>
      <c r="K91" s="25"/>
      <c r="L91" s="25"/>
      <c r="M91" s="25"/>
      <c r="N91" s="25"/>
      <c r="O91" s="25"/>
      <c r="P91" s="25"/>
      <c r="Q91" s="25"/>
      <c r="R91" s="25"/>
      <c r="S91" s="21" t="s">
        <v>132</v>
      </c>
      <c r="T91" s="21" t="s">
        <v>132</v>
      </c>
      <c r="U91" s="94" t="s">
        <v>281</v>
      </c>
      <c r="V91" s="25"/>
      <c r="W91" s="25"/>
      <c r="X91" s="25">
        <v>1</v>
      </c>
      <c r="Y91" s="25"/>
      <c r="Z91" s="25">
        <v>1</v>
      </c>
      <c r="AA91" s="25"/>
      <c r="AB91" s="25"/>
      <c r="AC91" s="25"/>
      <c r="AD91" s="25">
        <v>1</v>
      </c>
      <c r="AE91" s="25">
        <v>1</v>
      </c>
      <c r="AF91" s="25"/>
      <c r="AG91" s="25"/>
      <c r="AH91" s="25"/>
      <c r="AI91" s="25">
        <v>1</v>
      </c>
      <c r="AJ91" s="25">
        <v>1</v>
      </c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52"/>
    </row>
    <row r="92" spans="2:48" ht="30" customHeight="1" x14ac:dyDescent="0.25">
      <c r="B92" s="134">
        <f t="shared" si="7"/>
        <v>15</v>
      </c>
      <c r="C92" s="275" t="s">
        <v>65</v>
      </c>
      <c r="D92" s="275"/>
      <c r="E92" s="135" t="s">
        <v>49</v>
      </c>
      <c r="F92" s="275" t="s">
        <v>300</v>
      </c>
      <c r="G92" s="275"/>
      <c r="H92" s="275"/>
      <c r="I92" s="275"/>
      <c r="J92" s="275"/>
      <c r="K92" s="25"/>
      <c r="L92" s="25"/>
      <c r="M92" s="25"/>
      <c r="N92" s="25"/>
      <c r="O92" s="25"/>
      <c r="P92" s="25"/>
      <c r="Q92" s="25"/>
      <c r="R92" s="25"/>
      <c r="S92" s="21" t="s">
        <v>132</v>
      </c>
      <c r="T92" s="21" t="s">
        <v>132</v>
      </c>
      <c r="U92" s="94" t="s">
        <v>299</v>
      </c>
      <c r="V92" s="25"/>
      <c r="W92" s="25"/>
      <c r="X92" s="25"/>
      <c r="Y92" s="25"/>
      <c r="Z92" s="25"/>
      <c r="AA92" s="25"/>
      <c r="AB92" s="25">
        <v>1</v>
      </c>
      <c r="AC92" s="25">
        <v>1</v>
      </c>
      <c r="AD92" s="25"/>
      <c r="AE92" s="25">
        <v>1</v>
      </c>
      <c r="AF92" s="25"/>
      <c r="AG92" s="25">
        <v>1</v>
      </c>
      <c r="AH92" s="25">
        <v>2</v>
      </c>
      <c r="AI92" s="25"/>
      <c r="AJ92" s="25"/>
      <c r="AK92" s="25">
        <v>1</v>
      </c>
      <c r="AL92" s="25">
        <v>1</v>
      </c>
      <c r="AM92" s="25">
        <v>1</v>
      </c>
      <c r="AN92" s="25"/>
      <c r="AO92" s="25">
        <v>1</v>
      </c>
      <c r="AP92" s="25">
        <v>1</v>
      </c>
      <c r="AQ92" s="25">
        <v>1</v>
      </c>
      <c r="AR92" s="25">
        <v>1</v>
      </c>
      <c r="AS92" s="25">
        <v>1</v>
      </c>
      <c r="AT92" s="25">
        <v>1</v>
      </c>
      <c r="AU92" s="25"/>
      <c r="AV92" s="52"/>
    </row>
    <row r="93" spans="2:48" ht="30" customHeight="1" x14ac:dyDescent="0.25">
      <c r="B93" s="134">
        <f t="shared" si="7"/>
        <v>4</v>
      </c>
      <c r="C93" s="275" t="s">
        <v>65</v>
      </c>
      <c r="D93" s="275"/>
      <c r="E93" s="135" t="s">
        <v>49</v>
      </c>
      <c r="F93" s="275" t="s">
        <v>137</v>
      </c>
      <c r="G93" s="275"/>
      <c r="H93" s="275"/>
      <c r="I93" s="275"/>
      <c r="J93" s="275"/>
      <c r="K93" s="25"/>
      <c r="L93" s="25"/>
      <c r="M93" s="25"/>
      <c r="N93" s="25"/>
      <c r="O93" s="25"/>
      <c r="P93" s="25"/>
      <c r="Q93" s="25"/>
      <c r="R93" s="25"/>
      <c r="S93" s="21" t="s">
        <v>132</v>
      </c>
      <c r="T93" s="21" t="s">
        <v>132</v>
      </c>
      <c r="U93" s="94" t="s">
        <v>282</v>
      </c>
      <c r="V93" s="25"/>
      <c r="W93" s="25">
        <v>1</v>
      </c>
      <c r="X93" s="25"/>
      <c r="Y93" s="25">
        <v>1</v>
      </c>
      <c r="Z93" s="25"/>
      <c r="AA93" s="25">
        <v>1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>
        <v>1</v>
      </c>
      <c r="AS93" s="25"/>
      <c r="AT93" s="25"/>
      <c r="AU93" s="25"/>
      <c r="AV93" s="52"/>
    </row>
    <row r="94" spans="2:48" ht="30" customHeight="1" x14ac:dyDescent="0.25">
      <c r="B94" s="134">
        <f t="shared" si="7"/>
        <v>13</v>
      </c>
      <c r="C94" s="275" t="s">
        <v>65</v>
      </c>
      <c r="D94" s="275"/>
      <c r="E94" s="135" t="s">
        <v>49</v>
      </c>
      <c r="F94" s="275" t="s">
        <v>138</v>
      </c>
      <c r="G94" s="275"/>
      <c r="H94" s="275"/>
      <c r="I94" s="275"/>
      <c r="J94" s="275"/>
      <c r="K94" s="25"/>
      <c r="L94" s="25"/>
      <c r="M94" s="25"/>
      <c r="N94" s="25"/>
      <c r="O94" s="25"/>
      <c r="P94" s="25"/>
      <c r="Q94" s="25"/>
      <c r="R94" s="25"/>
      <c r="S94" s="21" t="s">
        <v>132</v>
      </c>
      <c r="T94" s="21" t="s">
        <v>132</v>
      </c>
      <c r="U94" s="94" t="s">
        <v>283</v>
      </c>
      <c r="V94" s="25">
        <v>2</v>
      </c>
      <c r="W94" s="25">
        <v>2</v>
      </c>
      <c r="X94" s="25"/>
      <c r="Y94" s="25"/>
      <c r="Z94" s="25"/>
      <c r="AA94" s="25"/>
      <c r="AB94" s="25"/>
      <c r="AC94" s="25">
        <v>1</v>
      </c>
      <c r="AD94" s="25"/>
      <c r="AE94" s="25"/>
      <c r="AF94" s="25">
        <v>2</v>
      </c>
      <c r="AG94" s="25"/>
      <c r="AH94" s="25"/>
      <c r="AI94" s="25">
        <v>2</v>
      </c>
      <c r="AJ94" s="25"/>
      <c r="AK94" s="25"/>
      <c r="AL94" s="25"/>
      <c r="AM94" s="25"/>
      <c r="AN94" s="25">
        <v>1</v>
      </c>
      <c r="AO94" s="25"/>
      <c r="AP94" s="25"/>
      <c r="AQ94" s="25"/>
      <c r="AR94" s="25"/>
      <c r="AS94" s="25">
        <v>1</v>
      </c>
      <c r="AT94" s="25">
        <v>1</v>
      </c>
      <c r="AU94" s="25">
        <v>1</v>
      </c>
      <c r="AV94" s="52"/>
    </row>
    <row r="95" spans="2:48" ht="30" customHeight="1" x14ac:dyDescent="0.25">
      <c r="B95" s="134">
        <f t="shared" si="7"/>
        <v>9</v>
      </c>
      <c r="C95" s="275" t="s">
        <v>65</v>
      </c>
      <c r="D95" s="275"/>
      <c r="E95" s="135" t="s">
        <v>49</v>
      </c>
      <c r="F95" s="275" t="s">
        <v>139</v>
      </c>
      <c r="G95" s="275"/>
      <c r="H95" s="275"/>
      <c r="I95" s="275"/>
      <c r="J95" s="275"/>
      <c r="K95" s="25"/>
      <c r="L95" s="25"/>
      <c r="M95" s="25"/>
      <c r="N95" s="25"/>
      <c r="O95" s="25"/>
      <c r="P95" s="25"/>
      <c r="Q95" s="25"/>
      <c r="R95" s="25"/>
      <c r="S95" s="21" t="s">
        <v>132</v>
      </c>
      <c r="T95" s="21" t="s">
        <v>132</v>
      </c>
      <c r="U95" s="94" t="s">
        <v>284</v>
      </c>
      <c r="V95" s="25">
        <v>2</v>
      </c>
      <c r="W95" s="25"/>
      <c r="X95" s="25"/>
      <c r="Y95" s="25"/>
      <c r="Z95" s="25"/>
      <c r="AA95" s="25"/>
      <c r="AB95" s="25">
        <v>1</v>
      </c>
      <c r="AC95" s="25"/>
      <c r="AD95" s="25"/>
      <c r="AE95" s="25">
        <v>2</v>
      </c>
      <c r="AF95" s="25"/>
      <c r="AG95" s="25"/>
      <c r="AH95" s="25"/>
      <c r="AI95" s="25"/>
      <c r="AJ95" s="25"/>
      <c r="AK95" s="25"/>
      <c r="AL95" s="25">
        <v>2</v>
      </c>
      <c r="AM95" s="25"/>
      <c r="AN95" s="25">
        <v>1</v>
      </c>
      <c r="AO95" s="25"/>
      <c r="AP95" s="25"/>
      <c r="AQ95" s="25"/>
      <c r="AR95" s="25"/>
      <c r="AS95" s="25"/>
      <c r="AT95" s="25"/>
      <c r="AU95" s="25">
        <v>1</v>
      </c>
      <c r="AV95" s="52"/>
    </row>
    <row r="96" spans="2:48" ht="30" hidden="1" customHeight="1" x14ac:dyDescent="0.25">
      <c r="B96" s="134">
        <f t="shared" si="7"/>
        <v>0</v>
      </c>
      <c r="C96" s="275" t="s">
        <v>66</v>
      </c>
      <c r="D96" s="275"/>
      <c r="E96" s="135" t="s">
        <v>49</v>
      </c>
      <c r="F96" s="277" t="s">
        <v>124</v>
      </c>
      <c r="G96" s="277"/>
      <c r="H96" s="277"/>
      <c r="I96" s="277"/>
      <c r="J96" s="277"/>
      <c r="K96" s="25"/>
      <c r="L96" s="25"/>
      <c r="M96" s="25"/>
      <c r="N96" s="25"/>
      <c r="O96" s="25"/>
      <c r="P96" s="25"/>
      <c r="Q96" s="25"/>
      <c r="R96" s="25"/>
      <c r="S96" s="135" t="s">
        <v>131</v>
      </c>
      <c r="T96" s="135" t="s">
        <v>131</v>
      </c>
      <c r="U96" s="94" t="s">
        <v>278</v>
      </c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52"/>
    </row>
    <row r="97" spans="1:48" ht="30" customHeight="1" x14ac:dyDescent="0.25">
      <c r="B97" s="134">
        <f t="shared" si="7"/>
        <v>18</v>
      </c>
      <c r="C97" s="275" t="s">
        <v>66</v>
      </c>
      <c r="D97" s="275"/>
      <c r="E97" s="135" t="s">
        <v>49</v>
      </c>
      <c r="F97" s="277" t="s">
        <v>125</v>
      </c>
      <c r="G97" s="277"/>
      <c r="H97" s="277"/>
      <c r="I97" s="277"/>
      <c r="J97" s="277"/>
      <c r="K97" s="25"/>
      <c r="L97" s="25"/>
      <c r="M97" s="25"/>
      <c r="N97" s="25"/>
      <c r="O97" s="25"/>
      <c r="P97" s="25"/>
      <c r="Q97" s="25"/>
      <c r="R97" s="25"/>
      <c r="S97" s="135" t="s">
        <v>131</v>
      </c>
      <c r="T97" s="135" t="s">
        <v>131</v>
      </c>
      <c r="U97" s="94" t="s">
        <v>279</v>
      </c>
      <c r="V97" s="25">
        <v>1</v>
      </c>
      <c r="W97" s="25"/>
      <c r="X97" s="25">
        <v>1</v>
      </c>
      <c r="Y97" s="25">
        <v>1</v>
      </c>
      <c r="Z97" s="25">
        <v>1</v>
      </c>
      <c r="AA97" s="25">
        <v>1</v>
      </c>
      <c r="AB97" s="25"/>
      <c r="AC97" s="25"/>
      <c r="AD97" s="25">
        <v>1</v>
      </c>
      <c r="AE97" s="25"/>
      <c r="AF97" s="25"/>
      <c r="AG97" s="25">
        <v>1</v>
      </c>
      <c r="AH97" s="25"/>
      <c r="AI97" s="25">
        <v>1</v>
      </c>
      <c r="AJ97" s="25">
        <v>1</v>
      </c>
      <c r="AK97" s="25">
        <v>1</v>
      </c>
      <c r="AL97" s="25"/>
      <c r="AM97" s="25">
        <v>1</v>
      </c>
      <c r="AN97" s="25"/>
      <c r="AO97" s="25">
        <v>1</v>
      </c>
      <c r="AP97" s="25">
        <v>1</v>
      </c>
      <c r="AQ97" s="25">
        <v>1</v>
      </c>
      <c r="AR97" s="25"/>
      <c r="AS97" s="25">
        <v>3</v>
      </c>
      <c r="AT97" s="25"/>
      <c r="AU97" s="25">
        <v>1</v>
      </c>
      <c r="AV97" s="52"/>
    </row>
    <row r="98" spans="1:48" ht="30" hidden="1" customHeight="1" x14ac:dyDescent="0.25">
      <c r="B98" s="134">
        <f t="shared" si="7"/>
        <v>0</v>
      </c>
      <c r="C98" s="275" t="s">
        <v>66</v>
      </c>
      <c r="D98" s="275"/>
      <c r="E98" s="135" t="s">
        <v>49</v>
      </c>
      <c r="F98" s="277" t="s">
        <v>126</v>
      </c>
      <c r="G98" s="277"/>
      <c r="H98" s="277"/>
      <c r="I98" s="277"/>
      <c r="J98" s="277"/>
      <c r="K98" s="25"/>
      <c r="L98" s="25"/>
      <c r="M98" s="25"/>
      <c r="N98" s="25"/>
      <c r="O98" s="25"/>
      <c r="P98" s="25"/>
      <c r="Q98" s="25"/>
      <c r="R98" s="25"/>
      <c r="S98" s="135" t="s">
        <v>131</v>
      </c>
      <c r="T98" s="135" t="s">
        <v>131</v>
      </c>
      <c r="U98" s="94" t="s">
        <v>280</v>
      </c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52"/>
    </row>
    <row r="99" spans="1:48" ht="30" customHeight="1" x14ac:dyDescent="0.25">
      <c r="B99" s="134">
        <f t="shared" si="7"/>
        <v>6</v>
      </c>
      <c r="C99" s="275" t="s">
        <v>66</v>
      </c>
      <c r="D99" s="275"/>
      <c r="E99" s="135" t="s">
        <v>49</v>
      </c>
      <c r="F99" s="277" t="s">
        <v>127</v>
      </c>
      <c r="G99" s="277"/>
      <c r="H99" s="277"/>
      <c r="I99" s="277"/>
      <c r="J99" s="277"/>
      <c r="K99" s="25"/>
      <c r="L99" s="25"/>
      <c r="M99" s="25"/>
      <c r="N99" s="25"/>
      <c r="O99" s="25"/>
      <c r="P99" s="25"/>
      <c r="Q99" s="25"/>
      <c r="R99" s="25"/>
      <c r="S99" s="135" t="s">
        <v>131</v>
      </c>
      <c r="T99" s="135" t="s">
        <v>131</v>
      </c>
      <c r="U99" s="94" t="s">
        <v>281</v>
      </c>
      <c r="V99" s="25"/>
      <c r="W99" s="25"/>
      <c r="X99" s="25">
        <v>1</v>
      </c>
      <c r="Y99" s="25"/>
      <c r="Z99" s="25">
        <v>1</v>
      </c>
      <c r="AA99" s="25"/>
      <c r="AB99" s="25"/>
      <c r="AC99" s="25"/>
      <c r="AD99" s="25">
        <v>1</v>
      </c>
      <c r="AE99" s="25">
        <v>1</v>
      </c>
      <c r="AF99" s="25"/>
      <c r="AG99" s="25"/>
      <c r="AH99" s="25"/>
      <c r="AI99" s="25">
        <v>1</v>
      </c>
      <c r="AJ99" s="25">
        <v>1</v>
      </c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52"/>
    </row>
    <row r="100" spans="1:48" ht="30" customHeight="1" x14ac:dyDescent="0.25">
      <c r="B100" s="134">
        <f t="shared" si="7"/>
        <v>15</v>
      </c>
      <c r="C100" s="275" t="s">
        <v>66</v>
      </c>
      <c r="D100" s="275"/>
      <c r="E100" s="135" t="s">
        <v>49</v>
      </c>
      <c r="F100" s="277" t="s">
        <v>304</v>
      </c>
      <c r="G100" s="277"/>
      <c r="H100" s="277"/>
      <c r="I100" s="277"/>
      <c r="J100" s="277"/>
      <c r="K100" s="25"/>
      <c r="L100" s="25"/>
      <c r="M100" s="25"/>
      <c r="N100" s="25"/>
      <c r="O100" s="25"/>
      <c r="P100" s="25"/>
      <c r="Q100" s="25"/>
      <c r="R100" s="25"/>
      <c r="S100" s="135" t="s">
        <v>131</v>
      </c>
      <c r="T100" s="135" t="s">
        <v>131</v>
      </c>
      <c r="U100" s="94" t="s">
        <v>299</v>
      </c>
      <c r="V100" s="25"/>
      <c r="W100" s="25"/>
      <c r="X100" s="25"/>
      <c r="Y100" s="25"/>
      <c r="Z100" s="25"/>
      <c r="AA100" s="25"/>
      <c r="AB100" s="25">
        <v>1</v>
      </c>
      <c r="AC100" s="25">
        <v>1</v>
      </c>
      <c r="AD100" s="25"/>
      <c r="AE100" s="25">
        <v>1</v>
      </c>
      <c r="AF100" s="25"/>
      <c r="AG100" s="25">
        <v>1</v>
      </c>
      <c r="AH100" s="25">
        <v>2</v>
      </c>
      <c r="AI100" s="25"/>
      <c r="AJ100" s="25"/>
      <c r="AK100" s="25">
        <v>1</v>
      </c>
      <c r="AL100" s="25">
        <v>1</v>
      </c>
      <c r="AM100" s="25">
        <v>1</v>
      </c>
      <c r="AN100" s="25"/>
      <c r="AO100" s="25">
        <v>1</v>
      </c>
      <c r="AP100" s="25">
        <v>1</v>
      </c>
      <c r="AQ100" s="25">
        <v>1</v>
      </c>
      <c r="AR100" s="25">
        <v>1</v>
      </c>
      <c r="AS100" s="25">
        <v>1</v>
      </c>
      <c r="AT100" s="25">
        <v>1</v>
      </c>
      <c r="AU100" s="25"/>
      <c r="AV100" s="52"/>
    </row>
    <row r="101" spans="1:48" ht="30" customHeight="1" x14ac:dyDescent="0.25">
      <c r="B101" s="134">
        <f t="shared" si="7"/>
        <v>4</v>
      </c>
      <c r="C101" s="275" t="s">
        <v>66</v>
      </c>
      <c r="D101" s="275"/>
      <c r="E101" s="135" t="s">
        <v>49</v>
      </c>
      <c r="F101" s="277" t="s">
        <v>128</v>
      </c>
      <c r="G101" s="277"/>
      <c r="H101" s="277"/>
      <c r="I101" s="277"/>
      <c r="J101" s="277"/>
      <c r="K101" s="25"/>
      <c r="L101" s="25"/>
      <c r="M101" s="25"/>
      <c r="N101" s="25"/>
      <c r="O101" s="25"/>
      <c r="P101" s="25"/>
      <c r="Q101" s="25"/>
      <c r="R101" s="25"/>
      <c r="S101" s="135" t="s">
        <v>131</v>
      </c>
      <c r="T101" s="135" t="s">
        <v>131</v>
      </c>
      <c r="U101" s="94" t="s">
        <v>282</v>
      </c>
      <c r="V101" s="25"/>
      <c r="W101" s="25">
        <v>1</v>
      </c>
      <c r="X101" s="25"/>
      <c r="Y101" s="25">
        <v>1</v>
      </c>
      <c r="Z101" s="25"/>
      <c r="AA101" s="25">
        <v>1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>
        <v>1</v>
      </c>
      <c r="AS101" s="25"/>
      <c r="AT101" s="25"/>
      <c r="AU101" s="25"/>
      <c r="AV101" s="52"/>
    </row>
    <row r="102" spans="1:48" ht="30" customHeight="1" x14ac:dyDescent="0.25">
      <c r="B102" s="134">
        <f t="shared" si="7"/>
        <v>13</v>
      </c>
      <c r="C102" s="275" t="s">
        <v>66</v>
      </c>
      <c r="D102" s="275"/>
      <c r="E102" s="135" t="s">
        <v>49</v>
      </c>
      <c r="F102" s="277" t="s">
        <v>129</v>
      </c>
      <c r="G102" s="277"/>
      <c r="H102" s="277"/>
      <c r="I102" s="277"/>
      <c r="J102" s="277"/>
      <c r="K102" s="25"/>
      <c r="L102" s="25"/>
      <c r="M102" s="25"/>
      <c r="N102" s="25"/>
      <c r="O102" s="25"/>
      <c r="P102" s="25"/>
      <c r="Q102" s="25"/>
      <c r="R102" s="25"/>
      <c r="S102" s="135" t="s">
        <v>131</v>
      </c>
      <c r="T102" s="135" t="s">
        <v>131</v>
      </c>
      <c r="U102" s="94" t="s">
        <v>283</v>
      </c>
      <c r="V102" s="25">
        <v>2</v>
      </c>
      <c r="W102" s="25">
        <v>2</v>
      </c>
      <c r="X102" s="25"/>
      <c r="Y102" s="25"/>
      <c r="Z102" s="25"/>
      <c r="AA102" s="25"/>
      <c r="AB102" s="25"/>
      <c r="AC102" s="25">
        <v>1</v>
      </c>
      <c r="AD102" s="25"/>
      <c r="AE102" s="25"/>
      <c r="AF102" s="25">
        <v>2</v>
      </c>
      <c r="AG102" s="25"/>
      <c r="AH102" s="25"/>
      <c r="AI102" s="25">
        <v>2</v>
      </c>
      <c r="AJ102" s="25"/>
      <c r="AK102" s="25"/>
      <c r="AL102" s="25"/>
      <c r="AM102" s="25"/>
      <c r="AN102" s="25">
        <v>1</v>
      </c>
      <c r="AO102" s="25"/>
      <c r="AP102" s="25"/>
      <c r="AQ102" s="25"/>
      <c r="AR102" s="25"/>
      <c r="AS102" s="25">
        <v>1</v>
      </c>
      <c r="AT102" s="25">
        <v>1</v>
      </c>
      <c r="AU102" s="25">
        <v>1</v>
      </c>
      <c r="AV102" s="52"/>
    </row>
    <row r="103" spans="1:48" ht="30" customHeight="1" thickBot="1" x14ac:dyDescent="0.3">
      <c r="B103" s="74">
        <f t="shared" si="7"/>
        <v>9</v>
      </c>
      <c r="C103" s="280" t="s">
        <v>66</v>
      </c>
      <c r="D103" s="280"/>
      <c r="E103" s="136" t="s">
        <v>49</v>
      </c>
      <c r="F103" s="281" t="s">
        <v>130</v>
      </c>
      <c r="G103" s="281"/>
      <c r="H103" s="281"/>
      <c r="I103" s="281"/>
      <c r="J103" s="281"/>
      <c r="K103" s="45"/>
      <c r="L103" s="45"/>
      <c r="M103" s="45"/>
      <c r="N103" s="45"/>
      <c r="O103" s="45"/>
      <c r="P103" s="45"/>
      <c r="Q103" s="45"/>
      <c r="R103" s="45"/>
      <c r="S103" s="136" t="s">
        <v>131</v>
      </c>
      <c r="T103" s="136" t="s">
        <v>131</v>
      </c>
      <c r="U103" s="102" t="s">
        <v>284</v>
      </c>
      <c r="V103" s="45">
        <v>2</v>
      </c>
      <c r="W103" s="45"/>
      <c r="X103" s="45"/>
      <c r="Y103" s="45"/>
      <c r="Z103" s="45"/>
      <c r="AA103" s="45"/>
      <c r="AB103" s="45">
        <v>1</v>
      </c>
      <c r="AC103" s="45"/>
      <c r="AD103" s="45"/>
      <c r="AE103" s="45">
        <v>2</v>
      </c>
      <c r="AF103" s="45"/>
      <c r="AG103" s="45"/>
      <c r="AH103" s="45"/>
      <c r="AI103" s="45"/>
      <c r="AJ103" s="45"/>
      <c r="AK103" s="45"/>
      <c r="AL103" s="45">
        <v>2</v>
      </c>
      <c r="AM103" s="45"/>
      <c r="AN103" s="45">
        <v>1</v>
      </c>
      <c r="AO103" s="45"/>
      <c r="AP103" s="45"/>
      <c r="AQ103" s="45"/>
      <c r="AR103" s="45"/>
      <c r="AS103" s="45"/>
      <c r="AT103" s="45"/>
      <c r="AU103" s="45">
        <v>1</v>
      </c>
      <c r="AV103" s="54"/>
    </row>
    <row r="104" spans="1:48" ht="15.75" thickBot="1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</row>
    <row r="105" spans="1:48" ht="30" customHeight="1" x14ac:dyDescent="0.25">
      <c r="B105" s="57">
        <f>SUM(U105:AV105)</f>
        <v>0</v>
      </c>
      <c r="C105" s="146" t="s">
        <v>123</v>
      </c>
      <c r="D105" s="214"/>
      <c r="E105" s="62" t="s">
        <v>49</v>
      </c>
      <c r="F105" s="203" t="s">
        <v>170</v>
      </c>
      <c r="G105" s="278"/>
      <c r="H105" s="278"/>
      <c r="I105" s="278"/>
      <c r="J105" s="279"/>
      <c r="K105" s="40"/>
      <c r="L105" s="40"/>
      <c r="M105" s="40"/>
      <c r="N105" s="40"/>
      <c r="O105" s="40"/>
      <c r="P105" s="40"/>
      <c r="Q105" s="40"/>
      <c r="R105" s="40"/>
      <c r="S105" s="124" t="s">
        <v>122</v>
      </c>
      <c r="T105" s="124" t="s">
        <v>63</v>
      </c>
      <c r="U105" s="96" t="s">
        <v>285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61"/>
    </row>
    <row r="106" spans="1:48" ht="30" customHeight="1" x14ac:dyDescent="0.25">
      <c r="B106" s="41">
        <f>SUM(U106:AV106)</f>
        <v>0</v>
      </c>
      <c r="C106" s="174" t="s">
        <v>171</v>
      </c>
      <c r="D106" s="176"/>
      <c r="E106" s="23" t="s">
        <v>49</v>
      </c>
      <c r="F106" s="174" t="s">
        <v>164</v>
      </c>
      <c r="G106" s="175"/>
      <c r="H106" s="175"/>
      <c r="I106" s="175"/>
      <c r="J106" s="176"/>
      <c r="K106" s="25"/>
      <c r="L106" s="25"/>
      <c r="M106" s="25"/>
      <c r="N106" s="25"/>
      <c r="O106" s="25"/>
      <c r="P106" s="25"/>
      <c r="Q106" s="25"/>
      <c r="R106" s="25"/>
      <c r="S106" s="121" t="s">
        <v>165</v>
      </c>
      <c r="T106" s="127" t="s">
        <v>166</v>
      </c>
      <c r="U106" s="101" t="s">
        <v>287</v>
      </c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52"/>
    </row>
    <row r="107" spans="1:48" ht="30" customHeight="1" x14ac:dyDescent="0.25">
      <c r="B107" s="41">
        <f>SUM(U107:AV107)</f>
        <v>0</v>
      </c>
      <c r="C107" s="174" t="s">
        <v>172</v>
      </c>
      <c r="D107" s="176"/>
      <c r="E107" s="23" t="s">
        <v>49</v>
      </c>
      <c r="F107" s="211" t="s">
        <v>64</v>
      </c>
      <c r="G107" s="212"/>
      <c r="H107" s="212"/>
      <c r="I107" s="212"/>
      <c r="J107" s="213"/>
      <c r="K107" s="25"/>
      <c r="L107" s="25"/>
      <c r="M107" s="25"/>
      <c r="N107" s="25"/>
      <c r="O107" s="25"/>
      <c r="P107" s="25"/>
      <c r="Q107" s="25"/>
      <c r="R107" s="25"/>
      <c r="S107" s="121" t="s">
        <v>158</v>
      </c>
      <c r="T107" s="127" t="s">
        <v>159</v>
      </c>
      <c r="U107" s="101" t="s">
        <v>288</v>
      </c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52"/>
    </row>
    <row r="108" spans="1:48" ht="30" customHeight="1" thickBot="1" x14ac:dyDescent="0.3">
      <c r="B108" s="44">
        <f>SUM(U108:AV108)</f>
        <v>0</v>
      </c>
      <c r="C108" s="151" t="s">
        <v>173</v>
      </c>
      <c r="D108" s="210"/>
      <c r="E108" s="63" t="s">
        <v>49</v>
      </c>
      <c r="F108" s="153" t="s">
        <v>131</v>
      </c>
      <c r="G108" s="154"/>
      <c r="H108" s="154"/>
      <c r="I108" s="154"/>
      <c r="J108" s="155"/>
      <c r="K108" s="45"/>
      <c r="L108" s="45"/>
      <c r="M108" s="45"/>
      <c r="N108" s="45"/>
      <c r="O108" s="45"/>
      <c r="P108" s="45"/>
      <c r="Q108" s="45"/>
      <c r="R108" s="45"/>
      <c r="S108" s="68" t="s">
        <v>131</v>
      </c>
      <c r="T108" s="68" t="s">
        <v>160</v>
      </c>
      <c r="U108" s="100" t="s">
        <v>286</v>
      </c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54"/>
    </row>
    <row r="109" spans="1:48" ht="15.75" thickBot="1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</row>
    <row r="110" spans="1:48" ht="30" customHeight="1" x14ac:dyDescent="0.25">
      <c r="A110" t="s">
        <v>114</v>
      </c>
      <c r="B110" s="57">
        <f>SUM(U110:AV110)</f>
        <v>0</v>
      </c>
      <c r="C110" s="146" t="s">
        <v>71</v>
      </c>
      <c r="D110" s="214"/>
      <c r="E110" s="59" t="s">
        <v>141</v>
      </c>
      <c r="F110" s="146" t="s">
        <v>204</v>
      </c>
      <c r="G110" s="147"/>
      <c r="H110" s="147"/>
      <c r="I110" s="147"/>
      <c r="J110" s="214"/>
      <c r="K110" s="40"/>
      <c r="L110" s="40"/>
      <c r="M110" s="40"/>
      <c r="N110" s="40"/>
      <c r="O110" s="40"/>
      <c r="P110" s="40"/>
      <c r="Q110" s="40"/>
      <c r="R110" s="40"/>
      <c r="S110" s="60"/>
      <c r="T110" s="60"/>
      <c r="U110" s="40"/>
      <c r="V110" s="40">
        <f t="shared" ref="V110:AU110" si="8">V61</f>
        <v>0</v>
      </c>
      <c r="W110" s="40">
        <f t="shared" si="8"/>
        <v>0</v>
      </c>
      <c r="X110" s="40">
        <f t="shared" si="8"/>
        <v>0</v>
      </c>
      <c r="Y110" s="40">
        <f t="shared" si="8"/>
        <v>0</v>
      </c>
      <c r="Z110" s="40">
        <f t="shared" si="8"/>
        <v>0</v>
      </c>
      <c r="AA110" s="40">
        <f t="shared" si="8"/>
        <v>0</v>
      </c>
      <c r="AB110" s="40">
        <f t="shared" si="8"/>
        <v>0</v>
      </c>
      <c r="AC110" s="40">
        <f t="shared" si="8"/>
        <v>0</v>
      </c>
      <c r="AD110" s="40">
        <f t="shared" si="8"/>
        <v>0</v>
      </c>
      <c r="AE110" s="40">
        <f t="shared" si="8"/>
        <v>0</v>
      </c>
      <c r="AF110" s="40">
        <f t="shared" si="8"/>
        <v>0</v>
      </c>
      <c r="AG110" s="40">
        <f t="shared" si="8"/>
        <v>0</v>
      </c>
      <c r="AH110" s="40">
        <f t="shared" si="8"/>
        <v>0</v>
      </c>
      <c r="AI110" s="40">
        <f t="shared" si="8"/>
        <v>0</v>
      </c>
      <c r="AJ110" s="40">
        <f t="shared" si="8"/>
        <v>0</v>
      </c>
      <c r="AK110" s="40">
        <f t="shared" si="8"/>
        <v>0</v>
      </c>
      <c r="AL110" s="40">
        <f t="shared" si="8"/>
        <v>0</v>
      </c>
      <c r="AM110" s="40">
        <f t="shared" si="8"/>
        <v>0</v>
      </c>
      <c r="AN110" s="40">
        <f t="shared" si="8"/>
        <v>0</v>
      </c>
      <c r="AO110" s="40">
        <f t="shared" si="8"/>
        <v>0</v>
      </c>
      <c r="AP110" s="40">
        <f t="shared" si="8"/>
        <v>0</v>
      </c>
      <c r="AQ110" s="40">
        <f t="shared" si="8"/>
        <v>0</v>
      </c>
      <c r="AR110" s="40">
        <f t="shared" si="8"/>
        <v>0</v>
      </c>
      <c r="AS110" s="40">
        <f t="shared" si="8"/>
        <v>0</v>
      </c>
      <c r="AT110" s="40">
        <f t="shared" si="8"/>
        <v>0</v>
      </c>
      <c r="AU110" s="40">
        <f t="shared" si="8"/>
        <v>0</v>
      </c>
      <c r="AV110" s="40">
        <f>AV61</f>
        <v>0</v>
      </c>
    </row>
    <row r="111" spans="1:48" ht="30" customHeight="1" x14ac:dyDescent="0.25">
      <c r="A111" t="s">
        <v>142</v>
      </c>
      <c r="B111" s="41">
        <f>SUM(U111:AV111)</f>
        <v>17</v>
      </c>
      <c r="C111" s="174" t="s">
        <v>71</v>
      </c>
      <c r="D111" s="176"/>
      <c r="E111" s="22" t="s">
        <v>73</v>
      </c>
      <c r="F111" s="174" t="s">
        <v>204</v>
      </c>
      <c r="G111" s="175"/>
      <c r="H111" s="175"/>
      <c r="I111" s="175"/>
      <c r="J111" s="176"/>
      <c r="K111" s="25"/>
      <c r="L111" s="25"/>
      <c r="M111" s="25"/>
      <c r="N111" s="25"/>
      <c r="O111" s="25"/>
      <c r="P111" s="25"/>
      <c r="Q111" s="25"/>
      <c r="R111" s="25"/>
      <c r="S111" s="121"/>
      <c r="T111" s="121"/>
      <c r="U111" s="25"/>
      <c r="V111" s="25">
        <f t="shared" ref="V111:AU111" si="9">SUM(V59:V60)</f>
        <v>0</v>
      </c>
      <c r="W111" s="25">
        <f t="shared" si="9"/>
        <v>1</v>
      </c>
      <c r="X111" s="25">
        <f t="shared" si="9"/>
        <v>1</v>
      </c>
      <c r="Y111" s="25">
        <f t="shared" si="9"/>
        <v>1</v>
      </c>
      <c r="Z111" s="25">
        <f t="shared" si="9"/>
        <v>1</v>
      </c>
      <c r="AA111" s="25">
        <f t="shared" si="9"/>
        <v>1</v>
      </c>
      <c r="AB111" s="25">
        <f t="shared" si="9"/>
        <v>0</v>
      </c>
      <c r="AC111" s="25">
        <f t="shared" si="9"/>
        <v>2</v>
      </c>
      <c r="AD111" s="25">
        <f t="shared" si="9"/>
        <v>1</v>
      </c>
      <c r="AE111" s="25">
        <f t="shared" si="9"/>
        <v>0</v>
      </c>
      <c r="AF111" s="25">
        <f t="shared" si="9"/>
        <v>0</v>
      </c>
      <c r="AG111" s="25">
        <f t="shared" si="9"/>
        <v>1</v>
      </c>
      <c r="AH111" s="25">
        <f t="shared" si="9"/>
        <v>0</v>
      </c>
      <c r="AI111" s="25">
        <f t="shared" si="9"/>
        <v>0</v>
      </c>
      <c r="AJ111" s="25">
        <f t="shared" si="9"/>
        <v>1</v>
      </c>
      <c r="AK111" s="25">
        <f t="shared" si="9"/>
        <v>1</v>
      </c>
      <c r="AL111" s="25">
        <f t="shared" si="9"/>
        <v>0</v>
      </c>
      <c r="AM111" s="25">
        <f t="shared" si="9"/>
        <v>1</v>
      </c>
      <c r="AN111" s="25">
        <f t="shared" si="9"/>
        <v>0</v>
      </c>
      <c r="AO111" s="25">
        <f t="shared" si="9"/>
        <v>1</v>
      </c>
      <c r="AP111" s="25">
        <f t="shared" si="9"/>
        <v>1</v>
      </c>
      <c r="AQ111" s="25">
        <f t="shared" si="9"/>
        <v>0</v>
      </c>
      <c r="AR111" s="25">
        <f t="shared" si="9"/>
        <v>1</v>
      </c>
      <c r="AS111" s="25">
        <f t="shared" si="9"/>
        <v>1</v>
      </c>
      <c r="AT111" s="25">
        <f t="shared" si="9"/>
        <v>0</v>
      </c>
      <c r="AU111" s="25">
        <f t="shared" si="9"/>
        <v>1</v>
      </c>
      <c r="AV111" s="25">
        <f>SUM(AV59:AV60)</f>
        <v>0</v>
      </c>
    </row>
    <row r="112" spans="1:48" ht="30" customHeight="1" thickBot="1" x14ac:dyDescent="0.3">
      <c r="A112" t="s">
        <v>119</v>
      </c>
      <c r="B112" s="44">
        <f>SUM(U112:AV112)</f>
        <v>5</v>
      </c>
      <c r="C112" s="151" t="s">
        <v>71</v>
      </c>
      <c r="D112" s="210"/>
      <c r="E112" s="15" t="s">
        <v>72</v>
      </c>
      <c r="F112" s="151" t="s">
        <v>204</v>
      </c>
      <c r="G112" s="152"/>
      <c r="H112" s="152"/>
      <c r="I112" s="152"/>
      <c r="J112" s="210"/>
      <c r="K112" s="45"/>
      <c r="L112" s="45"/>
      <c r="M112" s="45"/>
      <c r="N112" s="45"/>
      <c r="O112" s="45"/>
      <c r="P112" s="45"/>
      <c r="Q112" s="45"/>
      <c r="R112" s="45"/>
      <c r="S112" s="126"/>
      <c r="T112" s="126"/>
      <c r="U112" s="45"/>
      <c r="V112" s="45">
        <f t="shared" ref="V112:AU112" si="10">V58</f>
        <v>2</v>
      </c>
      <c r="W112" s="45">
        <f t="shared" si="10"/>
        <v>0</v>
      </c>
      <c r="X112" s="45">
        <f t="shared" si="10"/>
        <v>0</v>
      </c>
      <c r="Y112" s="45">
        <f t="shared" si="10"/>
        <v>0</v>
      </c>
      <c r="Z112" s="45">
        <f t="shared" si="10"/>
        <v>0</v>
      </c>
      <c r="AA112" s="45">
        <f t="shared" si="10"/>
        <v>0</v>
      </c>
      <c r="AB112" s="45">
        <f t="shared" si="10"/>
        <v>0</v>
      </c>
      <c r="AC112" s="45">
        <f t="shared" si="10"/>
        <v>1</v>
      </c>
      <c r="AD112" s="45">
        <f t="shared" si="10"/>
        <v>0</v>
      </c>
      <c r="AE112" s="45">
        <f t="shared" si="10"/>
        <v>0</v>
      </c>
      <c r="AF112" s="45">
        <f t="shared" si="10"/>
        <v>0</v>
      </c>
      <c r="AG112" s="45">
        <f t="shared" si="10"/>
        <v>0</v>
      </c>
      <c r="AH112" s="45">
        <f t="shared" si="10"/>
        <v>0</v>
      </c>
      <c r="AI112" s="45">
        <f t="shared" si="10"/>
        <v>1</v>
      </c>
      <c r="AJ112" s="45">
        <f t="shared" si="10"/>
        <v>0</v>
      </c>
      <c r="AK112" s="45">
        <f t="shared" si="10"/>
        <v>0</v>
      </c>
      <c r="AL112" s="45">
        <f t="shared" si="10"/>
        <v>0</v>
      </c>
      <c r="AM112" s="45">
        <f t="shared" si="10"/>
        <v>0</v>
      </c>
      <c r="AN112" s="45">
        <f t="shared" si="10"/>
        <v>0</v>
      </c>
      <c r="AO112" s="45">
        <f t="shared" si="10"/>
        <v>0</v>
      </c>
      <c r="AP112" s="45">
        <f t="shared" si="10"/>
        <v>0</v>
      </c>
      <c r="AQ112" s="45">
        <f t="shared" si="10"/>
        <v>0</v>
      </c>
      <c r="AR112" s="45">
        <f t="shared" si="10"/>
        <v>0</v>
      </c>
      <c r="AS112" s="45">
        <f t="shared" si="10"/>
        <v>1</v>
      </c>
      <c r="AT112" s="45">
        <f t="shared" si="10"/>
        <v>0</v>
      </c>
      <c r="AU112" s="45">
        <f t="shared" si="10"/>
        <v>0</v>
      </c>
      <c r="AV112" s="45">
        <f>AV58</f>
        <v>0</v>
      </c>
    </row>
    <row r="113" spans="2:48" ht="15.75" thickBot="1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</row>
    <row r="114" spans="2:48" ht="30" customHeight="1" thickBot="1" x14ac:dyDescent="0.3">
      <c r="B114" s="246" t="s">
        <v>74</v>
      </c>
      <c r="C114" s="247"/>
      <c r="D114" s="247"/>
      <c r="E114" s="247"/>
      <c r="F114" s="247"/>
      <c r="G114" s="247"/>
      <c r="H114" s="247"/>
      <c r="I114" s="247"/>
      <c r="J114" s="247"/>
      <c r="K114" s="56" t="s">
        <v>148</v>
      </c>
      <c r="L114" s="78"/>
      <c r="M114" s="40"/>
      <c r="N114" s="40"/>
      <c r="O114" s="40"/>
      <c r="P114" s="40"/>
      <c r="Q114" s="40"/>
      <c r="R114" s="40"/>
      <c r="S114" s="77"/>
      <c r="T114" s="77"/>
      <c r="U114" s="81"/>
      <c r="V114" s="81">
        <f t="shared" ref="V114:AU114" si="11">V10</f>
        <v>701</v>
      </c>
      <c r="W114" s="81">
        <f t="shared" si="11"/>
        <v>702</v>
      </c>
      <c r="X114" s="81">
        <f t="shared" si="11"/>
        <v>703</v>
      </c>
      <c r="Y114" s="81">
        <f t="shared" si="11"/>
        <v>704</v>
      </c>
      <c r="Z114" s="81">
        <f t="shared" si="11"/>
        <v>705</v>
      </c>
      <c r="AA114" s="81">
        <f t="shared" si="11"/>
        <v>706</v>
      </c>
      <c r="AB114" s="81">
        <f t="shared" si="11"/>
        <v>707</v>
      </c>
      <c r="AC114" s="81">
        <f t="shared" si="11"/>
        <v>708</v>
      </c>
      <c r="AD114" s="81">
        <f t="shared" si="11"/>
        <v>709</v>
      </c>
      <c r="AE114" s="81">
        <f t="shared" si="11"/>
        <v>711</v>
      </c>
      <c r="AF114" s="81">
        <f t="shared" si="11"/>
        <v>713</v>
      </c>
      <c r="AG114" s="81">
        <f t="shared" si="11"/>
        <v>715</v>
      </c>
      <c r="AH114" s="81">
        <f t="shared" si="11"/>
        <v>717</v>
      </c>
      <c r="AI114" s="81">
        <f t="shared" si="11"/>
        <v>718</v>
      </c>
      <c r="AJ114" s="81">
        <f t="shared" si="11"/>
        <v>719</v>
      </c>
      <c r="AK114" s="81">
        <f t="shared" si="11"/>
        <v>721</v>
      </c>
      <c r="AL114" s="81">
        <f t="shared" si="11"/>
        <v>723</v>
      </c>
      <c r="AM114" s="81">
        <f t="shared" si="11"/>
        <v>725</v>
      </c>
      <c r="AN114" s="81">
        <f t="shared" si="11"/>
        <v>727</v>
      </c>
      <c r="AO114" s="81">
        <f t="shared" si="11"/>
        <v>728</v>
      </c>
      <c r="AP114" s="81">
        <f t="shared" si="11"/>
        <v>729</v>
      </c>
      <c r="AQ114" s="81">
        <f t="shared" si="11"/>
        <v>730</v>
      </c>
      <c r="AR114" s="81">
        <f t="shared" si="11"/>
        <v>731</v>
      </c>
      <c r="AS114" s="81">
        <f t="shared" si="11"/>
        <v>732</v>
      </c>
      <c r="AT114" s="81">
        <f t="shared" si="11"/>
        <v>734</v>
      </c>
      <c r="AU114" s="81">
        <f t="shared" si="11"/>
        <v>736</v>
      </c>
      <c r="AV114" s="81">
        <f>AV10</f>
        <v>0</v>
      </c>
    </row>
    <row r="115" spans="2:48" ht="45" customHeight="1" x14ac:dyDescent="0.25">
      <c r="B115" s="41">
        <f t="shared" ref="B115:B129" si="12">SUM(U115:AV115)</f>
        <v>26</v>
      </c>
      <c r="C115" s="32" t="s">
        <v>75</v>
      </c>
      <c r="D115" s="140" t="s">
        <v>240</v>
      </c>
      <c r="E115" s="141"/>
      <c r="F115" s="141"/>
      <c r="G115" s="141"/>
      <c r="H115" s="141"/>
      <c r="I115" s="141"/>
      <c r="J115" s="142"/>
      <c r="K115" s="55" t="s">
        <v>145</v>
      </c>
      <c r="L115" s="25"/>
      <c r="M115" s="25"/>
      <c r="N115" s="25"/>
      <c r="O115" s="25"/>
      <c r="P115" s="25"/>
      <c r="Q115" s="25"/>
      <c r="R115" s="25"/>
      <c r="S115" s="80"/>
      <c r="T115" s="80"/>
      <c r="U115" s="19"/>
      <c r="V115" s="19">
        <v>1</v>
      </c>
      <c r="W115" s="19">
        <v>1</v>
      </c>
      <c r="X115" s="19">
        <v>1</v>
      </c>
      <c r="Y115" s="19">
        <v>1</v>
      </c>
      <c r="Z115" s="19">
        <v>1</v>
      </c>
      <c r="AA115" s="19">
        <v>1</v>
      </c>
      <c r="AB115" s="19">
        <v>1</v>
      </c>
      <c r="AC115" s="19">
        <v>1</v>
      </c>
      <c r="AD115" s="19">
        <v>1</v>
      </c>
      <c r="AE115" s="19">
        <v>1</v>
      </c>
      <c r="AF115" s="19">
        <v>1</v>
      </c>
      <c r="AG115" s="19">
        <v>1</v>
      </c>
      <c r="AH115" s="19">
        <v>1</v>
      </c>
      <c r="AI115" s="19">
        <v>1</v>
      </c>
      <c r="AJ115" s="19">
        <v>1</v>
      </c>
      <c r="AK115" s="19">
        <v>1</v>
      </c>
      <c r="AL115" s="19">
        <v>1</v>
      </c>
      <c r="AM115" s="19">
        <v>1</v>
      </c>
      <c r="AN115" s="19">
        <v>1</v>
      </c>
      <c r="AO115" s="19">
        <v>1</v>
      </c>
      <c r="AP115" s="19">
        <v>1</v>
      </c>
      <c r="AQ115" s="19">
        <v>1</v>
      </c>
      <c r="AR115" s="19">
        <v>1</v>
      </c>
      <c r="AS115" s="19">
        <v>1</v>
      </c>
      <c r="AT115" s="19">
        <v>1</v>
      </c>
      <c r="AU115" s="19">
        <v>1</v>
      </c>
      <c r="AV115" s="51"/>
    </row>
    <row r="116" spans="2:48" ht="45" customHeight="1" x14ac:dyDescent="0.25">
      <c r="B116" s="41">
        <f t="shared" si="12"/>
        <v>0</v>
      </c>
      <c r="C116" s="32" t="s">
        <v>75</v>
      </c>
      <c r="D116" s="140" t="s">
        <v>310</v>
      </c>
      <c r="E116" s="141"/>
      <c r="F116" s="141"/>
      <c r="G116" s="141"/>
      <c r="H116" s="141"/>
      <c r="I116" s="141"/>
      <c r="J116" s="142"/>
      <c r="K116" s="55" t="s">
        <v>145</v>
      </c>
      <c r="L116" s="25"/>
      <c r="M116" s="25"/>
      <c r="N116" s="25"/>
      <c r="O116" s="25"/>
      <c r="P116" s="25"/>
      <c r="Q116" s="25"/>
      <c r="R116" s="25"/>
      <c r="S116" s="80"/>
      <c r="T116" s="80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51"/>
    </row>
    <row r="117" spans="2:48" ht="45" customHeight="1" x14ac:dyDescent="0.25">
      <c r="B117" s="41">
        <f t="shared" si="12"/>
        <v>26</v>
      </c>
      <c r="C117" s="31" t="s">
        <v>75</v>
      </c>
      <c r="D117" s="230" t="s">
        <v>239</v>
      </c>
      <c r="E117" s="231"/>
      <c r="F117" s="231"/>
      <c r="G117" s="231"/>
      <c r="H117" s="231"/>
      <c r="I117" s="231"/>
      <c r="J117" s="232"/>
      <c r="K117" s="24" t="s">
        <v>146</v>
      </c>
      <c r="L117" s="25"/>
      <c r="M117" s="25"/>
      <c r="N117" s="25"/>
      <c r="O117" s="25"/>
      <c r="P117" s="25"/>
      <c r="Q117" s="25"/>
      <c r="R117" s="25"/>
      <c r="S117" s="80"/>
      <c r="T117" s="80"/>
      <c r="U117" s="25"/>
      <c r="V117" s="25">
        <v>1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25">
        <v>1</v>
      </c>
      <c r="AE117" s="25">
        <v>1</v>
      </c>
      <c r="AF117" s="25">
        <v>1</v>
      </c>
      <c r="AG117" s="25">
        <v>1</v>
      </c>
      <c r="AH117" s="25">
        <v>1</v>
      </c>
      <c r="AI117" s="25">
        <v>1</v>
      </c>
      <c r="AJ117" s="25">
        <v>1</v>
      </c>
      <c r="AK117" s="25">
        <v>1</v>
      </c>
      <c r="AL117" s="25">
        <v>1</v>
      </c>
      <c r="AM117" s="25">
        <v>1</v>
      </c>
      <c r="AN117" s="25">
        <v>1</v>
      </c>
      <c r="AO117" s="25">
        <v>1</v>
      </c>
      <c r="AP117" s="25">
        <v>1</v>
      </c>
      <c r="AQ117" s="25">
        <v>1</v>
      </c>
      <c r="AR117" s="25">
        <v>1</v>
      </c>
      <c r="AS117" s="25">
        <v>1</v>
      </c>
      <c r="AT117" s="25">
        <v>1</v>
      </c>
      <c r="AU117" s="25">
        <v>1</v>
      </c>
      <c r="AV117" s="52"/>
    </row>
    <row r="118" spans="2:48" ht="45" customHeight="1" x14ac:dyDescent="0.25">
      <c r="B118" s="41">
        <f t="shared" si="12"/>
        <v>26</v>
      </c>
      <c r="C118" s="31" t="s">
        <v>75</v>
      </c>
      <c r="D118" s="143" t="s">
        <v>76</v>
      </c>
      <c r="E118" s="144"/>
      <c r="F118" s="144"/>
      <c r="G118" s="144"/>
      <c r="H118" s="144"/>
      <c r="I118" s="144"/>
      <c r="J118" s="145"/>
      <c r="K118" s="24" t="s">
        <v>147</v>
      </c>
      <c r="L118" s="25"/>
      <c r="M118" s="25"/>
      <c r="N118" s="25"/>
      <c r="O118" s="25"/>
      <c r="P118" s="25"/>
      <c r="Q118" s="25"/>
      <c r="R118" s="25"/>
      <c r="S118" s="80"/>
      <c r="T118" s="80"/>
      <c r="U118" s="25"/>
      <c r="V118" s="25">
        <v>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52"/>
    </row>
    <row r="119" spans="2:48" ht="45" customHeight="1" x14ac:dyDescent="0.25">
      <c r="B119" s="41">
        <f t="shared" si="12"/>
        <v>26</v>
      </c>
      <c r="C119" s="31" t="s">
        <v>75</v>
      </c>
      <c r="D119" s="143" t="s">
        <v>143</v>
      </c>
      <c r="E119" s="144"/>
      <c r="F119" s="144"/>
      <c r="G119" s="144"/>
      <c r="H119" s="144"/>
      <c r="I119" s="144"/>
      <c r="J119" s="145"/>
      <c r="K119" s="24" t="s">
        <v>147</v>
      </c>
      <c r="L119" s="25"/>
      <c r="M119" s="25"/>
      <c r="N119" s="25"/>
      <c r="O119" s="25"/>
      <c r="P119" s="25"/>
      <c r="Q119" s="25"/>
      <c r="R119" s="25"/>
      <c r="S119" s="80"/>
      <c r="T119" s="80"/>
      <c r="U119" s="25"/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25">
        <v>1</v>
      </c>
      <c r="AE119" s="25">
        <v>1</v>
      </c>
      <c r="AF119" s="25">
        <v>1</v>
      </c>
      <c r="AG119" s="25">
        <v>1</v>
      </c>
      <c r="AH119" s="25">
        <v>1</v>
      </c>
      <c r="AI119" s="25">
        <v>1</v>
      </c>
      <c r="AJ119" s="25">
        <v>1</v>
      </c>
      <c r="AK119" s="25">
        <v>1</v>
      </c>
      <c r="AL119" s="25">
        <v>1</v>
      </c>
      <c r="AM119" s="25">
        <v>1</v>
      </c>
      <c r="AN119" s="25">
        <v>1</v>
      </c>
      <c r="AO119" s="25">
        <v>1</v>
      </c>
      <c r="AP119" s="25">
        <v>1</v>
      </c>
      <c r="AQ119" s="25">
        <v>1</v>
      </c>
      <c r="AR119" s="25">
        <v>1</v>
      </c>
      <c r="AS119" s="25">
        <v>1</v>
      </c>
      <c r="AT119" s="25">
        <v>1</v>
      </c>
      <c r="AU119" s="25">
        <v>1</v>
      </c>
      <c r="AV119" s="52"/>
    </row>
    <row r="120" spans="2:48" ht="45" customHeight="1" x14ac:dyDescent="0.25">
      <c r="B120" s="41">
        <f t="shared" si="12"/>
        <v>28</v>
      </c>
      <c r="C120" s="31" t="s">
        <v>75</v>
      </c>
      <c r="D120" s="227" t="s">
        <v>144</v>
      </c>
      <c r="E120" s="228"/>
      <c r="F120" s="228"/>
      <c r="G120" s="228"/>
      <c r="H120" s="228"/>
      <c r="I120" s="228"/>
      <c r="J120" s="229"/>
      <c r="K120" s="24" t="s">
        <v>149</v>
      </c>
      <c r="L120" s="25"/>
      <c r="M120" s="25"/>
      <c r="N120" s="25"/>
      <c r="O120" s="25"/>
      <c r="P120" s="25"/>
      <c r="Q120" s="25"/>
      <c r="R120" s="25"/>
      <c r="S120" s="80"/>
      <c r="T120" s="80"/>
      <c r="U120" s="25"/>
      <c r="V120" s="25">
        <v>1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D120" s="25">
        <v>1</v>
      </c>
      <c r="AE120" s="25">
        <v>1</v>
      </c>
      <c r="AF120" s="25">
        <v>1</v>
      </c>
      <c r="AG120" s="25">
        <v>1</v>
      </c>
      <c r="AH120" s="25">
        <v>1</v>
      </c>
      <c r="AI120" s="25">
        <v>1</v>
      </c>
      <c r="AJ120" s="25">
        <v>1</v>
      </c>
      <c r="AK120" s="25">
        <v>1</v>
      </c>
      <c r="AL120" s="25">
        <v>1</v>
      </c>
      <c r="AM120" s="25">
        <v>1</v>
      </c>
      <c r="AN120" s="25">
        <v>1</v>
      </c>
      <c r="AO120" s="25">
        <v>1</v>
      </c>
      <c r="AP120" s="25">
        <v>1</v>
      </c>
      <c r="AQ120" s="25">
        <v>2</v>
      </c>
      <c r="AR120" s="25">
        <v>2</v>
      </c>
      <c r="AS120" s="25">
        <v>1</v>
      </c>
      <c r="AT120" s="25">
        <v>1</v>
      </c>
      <c r="AU120" s="25">
        <v>1</v>
      </c>
      <c r="AV120" s="52"/>
    </row>
    <row r="121" spans="2:48" ht="45" customHeight="1" x14ac:dyDescent="0.25">
      <c r="B121" s="41">
        <f t="shared" si="12"/>
        <v>26</v>
      </c>
      <c r="C121" s="31" t="s">
        <v>75</v>
      </c>
      <c r="D121" s="143" t="s">
        <v>150</v>
      </c>
      <c r="E121" s="144"/>
      <c r="F121" s="144"/>
      <c r="G121" s="144"/>
      <c r="H121" s="144"/>
      <c r="I121" s="144"/>
      <c r="J121" s="145"/>
      <c r="K121" s="24" t="s">
        <v>147</v>
      </c>
      <c r="L121" s="25"/>
      <c r="M121" s="25"/>
      <c r="N121" s="25"/>
      <c r="O121" s="25"/>
      <c r="P121" s="25"/>
      <c r="Q121" s="25"/>
      <c r="R121" s="25"/>
      <c r="S121" s="80"/>
      <c r="T121" s="80"/>
      <c r="U121" s="25"/>
      <c r="V121" s="25">
        <v>1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25">
        <v>1</v>
      </c>
      <c r="AE121" s="25">
        <v>1</v>
      </c>
      <c r="AF121" s="25">
        <v>1</v>
      </c>
      <c r="AG121" s="25">
        <v>1</v>
      </c>
      <c r="AH121" s="25">
        <v>1</v>
      </c>
      <c r="AI121" s="25">
        <v>1</v>
      </c>
      <c r="AJ121" s="25">
        <v>1</v>
      </c>
      <c r="AK121" s="25">
        <v>1</v>
      </c>
      <c r="AL121" s="25">
        <v>1</v>
      </c>
      <c r="AM121" s="25">
        <v>1</v>
      </c>
      <c r="AN121" s="25">
        <v>1</v>
      </c>
      <c r="AO121" s="25">
        <v>1</v>
      </c>
      <c r="AP121" s="25">
        <v>1</v>
      </c>
      <c r="AQ121" s="25">
        <v>1</v>
      </c>
      <c r="AR121" s="25">
        <v>1</v>
      </c>
      <c r="AS121" s="25">
        <v>1</v>
      </c>
      <c r="AT121" s="25">
        <v>1</v>
      </c>
      <c r="AU121" s="25">
        <v>1</v>
      </c>
      <c r="AV121" s="52"/>
    </row>
    <row r="122" spans="2:48" ht="45" customHeight="1" x14ac:dyDescent="0.25">
      <c r="B122" s="41">
        <f t="shared" si="12"/>
        <v>26</v>
      </c>
      <c r="C122" s="31" t="s">
        <v>75</v>
      </c>
      <c r="D122" s="227" t="s">
        <v>153</v>
      </c>
      <c r="E122" s="228"/>
      <c r="F122" s="228"/>
      <c r="G122" s="228"/>
      <c r="H122" s="228"/>
      <c r="I122" s="228"/>
      <c r="J122" s="229"/>
      <c r="K122" s="24" t="s">
        <v>149</v>
      </c>
      <c r="L122" s="25"/>
      <c r="M122" s="25"/>
      <c r="N122" s="25"/>
      <c r="O122" s="25"/>
      <c r="P122" s="25"/>
      <c r="Q122" s="25"/>
      <c r="R122" s="25"/>
      <c r="S122" s="80"/>
      <c r="T122" s="80"/>
      <c r="U122" s="25"/>
      <c r="V122" s="25">
        <v>1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25">
        <v>1</v>
      </c>
      <c r="AE122" s="25">
        <v>1</v>
      </c>
      <c r="AF122" s="25">
        <v>1</v>
      </c>
      <c r="AG122" s="25">
        <v>1</v>
      </c>
      <c r="AH122" s="25">
        <v>1</v>
      </c>
      <c r="AI122" s="25">
        <v>1</v>
      </c>
      <c r="AJ122" s="25">
        <v>1</v>
      </c>
      <c r="AK122" s="25">
        <v>1</v>
      </c>
      <c r="AL122" s="25">
        <v>1</v>
      </c>
      <c r="AM122" s="25">
        <v>1</v>
      </c>
      <c r="AN122" s="25">
        <v>1</v>
      </c>
      <c r="AO122" s="25">
        <v>1</v>
      </c>
      <c r="AP122" s="25">
        <v>1</v>
      </c>
      <c r="AQ122" s="25">
        <v>1</v>
      </c>
      <c r="AR122" s="25">
        <v>1</v>
      </c>
      <c r="AS122" s="25">
        <v>1</v>
      </c>
      <c r="AT122" s="25">
        <v>1</v>
      </c>
      <c r="AU122" s="25">
        <v>1</v>
      </c>
      <c r="AV122" s="52"/>
    </row>
    <row r="123" spans="2:48" ht="30" customHeight="1" x14ac:dyDescent="0.25">
      <c r="B123" s="41">
        <f t="shared" si="12"/>
        <v>27</v>
      </c>
      <c r="C123" s="31" t="s">
        <v>75</v>
      </c>
      <c r="D123" s="230" t="s">
        <v>151</v>
      </c>
      <c r="E123" s="231"/>
      <c r="F123" s="231"/>
      <c r="G123" s="231"/>
      <c r="H123" s="231"/>
      <c r="I123" s="231"/>
      <c r="J123" s="232"/>
      <c r="K123" s="24" t="s">
        <v>146</v>
      </c>
      <c r="L123" s="25"/>
      <c r="M123" s="25"/>
      <c r="N123" s="25"/>
      <c r="O123" s="25"/>
      <c r="P123" s="25"/>
      <c r="Q123" s="25"/>
      <c r="R123" s="25"/>
      <c r="S123" s="80"/>
      <c r="T123" s="80"/>
      <c r="U123" s="25"/>
      <c r="V123" s="25">
        <v>2</v>
      </c>
      <c r="W123" s="25"/>
      <c r="X123" s="25">
        <v>1</v>
      </c>
      <c r="Y123" s="25"/>
      <c r="Z123" s="25">
        <v>1</v>
      </c>
      <c r="AA123" s="25"/>
      <c r="AB123" s="25">
        <v>2</v>
      </c>
      <c r="AC123" s="25"/>
      <c r="AD123" s="25">
        <v>1</v>
      </c>
      <c r="AE123" s="25">
        <v>2</v>
      </c>
      <c r="AF123" s="25">
        <v>2</v>
      </c>
      <c r="AG123" s="25">
        <v>1</v>
      </c>
      <c r="AH123" s="25">
        <v>2</v>
      </c>
      <c r="AI123" s="25">
        <v>1</v>
      </c>
      <c r="AJ123" s="25">
        <v>1</v>
      </c>
      <c r="AK123" s="25"/>
      <c r="AL123" s="25">
        <v>2</v>
      </c>
      <c r="AM123" s="25">
        <v>1</v>
      </c>
      <c r="AN123" s="25">
        <v>2</v>
      </c>
      <c r="AO123" s="25"/>
      <c r="AP123" s="25">
        <v>1</v>
      </c>
      <c r="AQ123" s="25">
        <v>2</v>
      </c>
      <c r="AR123" s="25">
        <v>1</v>
      </c>
      <c r="AS123" s="25">
        <v>1</v>
      </c>
      <c r="AT123" s="25">
        <v>1</v>
      </c>
      <c r="AU123" s="25"/>
      <c r="AV123" s="52"/>
    </row>
    <row r="124" spans="2:48" ht="30" customHeight="1" x14ac:dyDescent="0.25">
      <c r="B124" s="41">
        <f t="shared" si="12"/>
        <v>36</v>
      </c>
      <c r="C124" s="31" t="s">
        <v>75</v>
      </c>
      <c r="D124" s="143" t="s">
        <v>152</v>
      </c>
      <c r="E124" s="144"/>
      <c r="F124" s="144"/>
      <c r="G124" s="144"/>
      <c r="H124" s="144"/>
      <c r="I124" s="144"/>
      <c r="J124" s="145"/>
      <c r="K124" s="24" t="s">
        <v>146</v>
      </c>
      <c r="L124" s="25"/>
      <c r="M124" s="25"/>
      <c r="N124" s="25"/>
      <c r="O124" s="25"/>
      <c r="P124" s="25"/>
      <c r="Q124" s="25"/>
      <c r="R124" s="25"/>
      <c r="S124" s="80"/>
      <c r="T124" s="80"/>
      <c r="U124" s="25"/>
      <c r="V124" s="25">
        <v>4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2</v>
      </c>
      <c r="AC124" s="25">
        <v>2</v>
      </c>
      <c r="AD124" s="25">
        <v>1</v>
      </c>
      <c r="AE124" s="25">
        <v>2</v>
      </c>
      <c r="AF124" s="25">
        <v>2</v>
      </c>
      <c r="AG124" s="25">
        <v>1</v>
      </c>
      <c r="AH124" s="25">
        <v>2</v>
      </c>
      <c r="AI124" s="25">
        <v>2</v>
      </c>
      <c r="AJ124" s="25">
        <v>1</v>
      </c>
      <c r="AK124" s="25">
        <v>1</v>
      </c>
      <c r="AL124" s="25">
        <v>2</v>
      </c>
      <c r="AM124" s="25">
        <v>1</v>
      </c>
      <c r="AN124" s="25">
        <v>2</v>
      </c>
      <c r="AO124" s="25">
        <v>1</v>
      </c>
      <c r="AP124" s="25">
        <v>1</v>
      </c>
      <c r="AQ124" s="25"/>
      <c r="AR124" s="25"/>
      <c r="AS124" s="25">
        <v>2</v>
      </c>
      <c r="AT124" s="25">
        <v>1</v>
      </c>
      <c r="AU124" s="25">
        <v>1</v>
      </c>
      <c r="AV124" s="52"/>
    </row>
    <row r="125" spans="2:48" ht="41.25" customHeight="1" x14ac:dyDescent="0.25">
      <c r="B125" s="41">
        <f t="shared" si="12"/>
        <v>3</v>
      </c>
      <c r="C125" s="31" t="s">
        <v>75</v>
      </c>
      <c r="D125" s="227" t="s">
        <v>154</v>
      </c>
      <c r="E125" s="228"/>
      <c r="F125" s="228"/>
      <c r="G125" s="228"/>
      <c r="H125" s="228"/>
      <c r="I125" s="228"/>
      <c r="J125" s="229"/>
      <c r="K125" s="24" t="s">
        <v>146</v>
      </c>
      <c r="L125" s="25"/>
      <c r="M125" s="25"/>
      <c r="N125" s="25"/>
      <c r="O125" s="25"/>
      <c r="P125" s="25"/>
      <c r="Q125" s="25"/>
      <c r="R125" s="25"/>
      <c r="S125" s="80"/>
      <c r="T125" s="80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>
        <v>1</v>
      </c>
      <c r="AR125" s="25">
        <v>2</v>
      </c>
      <c r="AS125" s="25"/>
      <c r="AT125" s="25"/>
      <c r="AU125" s="25"/>
      <c r="AV125" s="52"/>
    </row>
    <row r="126" spans="2:48" ht="30" customHeight="1" x14ac:dyDescent="0.25">
      <c r="B126" s="41">
        <f t="shared" si="12"/>
        <v>4</v>
      </c>
      <c r="C126" s="31" t="s">
        <v>75</v>
      </c>
      <c r="D126" s="143" t="s">
        <v>155</v>
      </c>
      <c r="E126" s="144"/>
      <c r="F126" s="144"/>
      <c r="G126" s="144"/>
      <c r="H126" s="144"/>
      <c r="I126" s="144"/>
      <c r="J126" s="145"/>
      <c r="K126" s="24" t="s">
        <v>146</v>
      </c>
      <c r="L126" s="25"/>
      <c r="M126" s="25"/>
      <c r="N126" s="25"/>
      <c r="O126" s="25"/>
      <c r="P126" s="25"/>
      <c r="Q126" s="25"/>
      <c r="R126" s="25"/>
      <c r="S126" s="80"/>
      <c r="T126" s="80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>
        <v>2</v>
      </c>
      <c r="AR126" s="25">
        <v>2</v>
      </c>
      <c r="AS126" s="25"/>
      <c r="AT126" s="25"/>
      <c r="AU126" s="25"/>
      <c r="AV126" s="52"/>
    </row>
    <row r="127" spans="2:48" ht="30" customHeight="1" x14ac:dyDescent="0.25">
      <c r="B127" s="41">
        <f t="shared" si="12"/>
        <v>4</v>
      </c>
      <c r="C127" s="31" t="s">
        <v>75</v>
      </c>
      <c r="D127" s="143" t="s">
        <v>211</v>
      </c>
      <c r="E127" s="144"/>
      <c r="F127" s="144"/>
      <c r="G127" s="144"/>
      <c r="H127" s="144"/>
      <c r="I127" s="144"/>
      <c r="J127" s="145"/>
      <c r="K127" s="24" t="s">
        <v>212</v>
      </c>
      <c r="L127" s="25"/>
      <c r="M127" s="25"/>
      <c r="N127" s="25"/>
      <c r="O127" s="25"/>
      <c r="P127" s="25"/>
      <c r="Q127" s="25"/>
      <c r="R127" s="25"/>
      <c r="S127" s="80"/>
      <c r="T127" s="80"/>
      <c r="U127" s="25"/>
      <c r="V127" s="25">
        <f t="shared" ref="V127:AU127" si="13">V126</f>
        <v>0</v>
      </c>
      <c r="W127" s="25">
        <f t="shared" si="13"/>
        <v>0</v>
      </c>
      <c r="X127" s="25">
        <f t="shared" si="13"/>
        <v>0</v>
      </c>
      <c r="Y127" s="25">
        <f t="shared" si="13"/>
        <v>0</v>
      </c>
      <c r="Z127" s="25">
        <f t="shared" si="13"/>
        <v>0</v>
      </c>
      <c r="AA127" s="25">
        <f t="shared" si="13"/>
        <v>0</v>
      </c>
      <c r="AB127" s="25">
        <f t="shared" si="13"/>
        <v>0</v>
      </c>
      <c r="AC127" s="25">
        <f t="shared" si="13"/>
        <v>0</v>
      </c>
      <c r="AD127" s="25">
        <f t="shared" si="13"/>
        <v>0</v>
      </c>
      <c r="AE127" s="25">
        <f t="shared" si="13"/>
        <v>0</v>
      </c>
      <c r="AF127" s="25">
        <f t="shared" si="13"/>
        <v>0</v>
      </c>
      <c r="AG127" s="25">
        <f t="shared" si="13"/>
        <v>0</v>
      </c>
      <c r="AH127" s="25">
        <f t="shared" si="13"/>
        <v>0</v>
      </c>
      <c r="AI127" s="25">
        <f t="shared" si="13"/>
        <v>0</v>
      </c>
      <c r="AJ127" s="25">
        <f t="shared" si="13"/>
        <v>0</v>
      </c>
      <c r="AK127" s="25">
        <f t="shared" si="13"/>
        <v>0</v>
      </c>
      <c r="AL127" s="25">
        <f t="shared" si="13"/>
        <v>0</v>
      </c>
      <c r="AM127" s="25">
        <f t="shared" si="13"/>
        <v>0</v>
      </c>
      <c r="AN127" s="25">
        <f t="shared" si="13"/>
        <v>0</v>
      </c>
      <c r="AO127" s="25">
        <f t="shared" si="13"/>
        <v>0</v>
      </c>
      <c r="AP127" s="25">
        <f t="shared" si="13"/>
        <v>0</v>
      </c>
      <c r="AQ127" s="25">
        <f t="shared" si="13"/>
        <v>2</v>
      </c>
      <c r="AR127" s="25">
        <f t="shared" si="13"/>
        <v>2</v>
      </c>
      <c r="AS127" s="25">
        <f t="shared" si="13"/>
        <v>0</v>
      </c>
      <c r="AT127" s="25">
        <f t="shared" si="13"/>
        <v>0</v>
      </c>
      <c r="AU127" s="25">
        <f t="shared" si="13"/>
        <v>0</v>
      </c>
      <c r="AV127" s="25">
        <f>AV126</f>
        <v>0</v>
      </c>
    </row>
    <row r="128" spans="2:48" ht="30" customHeight="1" x14ac:dyDescent="0.25">
      <c r="B128" s="41">
        <f t="shared" si="12"/>
        <v>44</v>
      </c>
      <c r="C128" s="31" t="s">
        <v>75</v>
      </c>
      <c r="D128" s="227" t="s">
        <v>156</v>
      </c>
      <c r="E128" s="228"/>
      <c r="F128" s="228"/>
      <c r="G128" s="228"/>
      <c r="H128" s="228"/>
      <c r="I128" s="228"/>
      <c r="J128" s="229"/>
      <c r="K128" s="24" t="s">
        <v>149</v>
      </c>
      <c r="L128" s="25"/>
      <c r="M128" s="25"/>
      <c r="N128" s="25"/>
      <c r="O128" s="25"/>
      <c r="P128" s="25"/>
      <c r="Q128" s="25"/>
      <c r="R128" s="25"/>
      <c r="S128" s="80"/>
      <c r="T128" s="80"/>
      <c r="U128" s="25"/>
      <c r="V128" s="25">
        <f t="shared" ref="V128:AU128" si="14">SUM(V110:V112)*2</f>
        <v>4</v>
      </c>
      <c r="W128" s="25">
        <f t="shared" si="14"/>
        <v>2</v>
      </c>
      <c r="X128" s="25">
        <f t="shared" si="14"/>
        <v>2</v>
      </c>
      <c r="Y128" s="25">
        <f t="shared" si="14"/>
        <v>2</v>
      </c>
      <c r="Z128" s="25">
        <f t="shared" si="14"/>
        <v>2</v>
      </c>
      <c r="AA128" s="25">
        <f t="shared" si="14"/>
        <v>2</v>
      </c>
      <c r="AB128" s="25">
        <f t="shared" si="14"/>
        <v>0</v>
      </c>
      <c r="AC128" s="25">
        <f t="shared" si="14"/>
        <v>6</v>
      </c>
      <c r="AD128" s="25">
        <f t="shared" si="14"/>
        <v>2</v>
      </c>
      <c r="AE128" s="25">
        <f t="shared" si="14"/>
        <v>0</v>
      </c>
      <c r="AF128" s="25">
        <f t="shared" si="14"/>
        <v>0</v>
      </c>
      <c r="AG128" s="25">
        <f t="shared" si="14"/>
        <v>2</v>
      </c>
      <c r="AH128" s="25">
        <f t="shared" si="14"/>
        <v>0</v>
      </c>
      <c r="AI128" s="25">
        <f t="shared" si="14"/>
        <v>2</v>
      </c>
      <c r="AJ128" s="25">
        <f t="shared" si="14"/>
        <v>2</v>
      </c>
      <c r="AK128" s="25">
        <f t="shared" si="14"/>
        <v>2</v>
      </c>
      <c r="AL128" s="25">
        <f t="shared" si="14"/>
        <v>0</v>
      </c>
      <c r="AM128" s="25">
        <f t="shared" si="14"/>
        <v>2</v>
      </c>
      <c r="AN128" s="25">
        <f t="shared" si="14"/>
        <v>0</v>
      </c>
      <c r="AO128" s="25">
        <f t="shared" si="14"/>
        <v>2</v>
      </c>
      <c r="AP128" s="25">
        <f t="shared" si="14"/>
        <v>2</v>
      </c>
      <c r="AQ128" s="25">
        <f t="shared" si="14"/>
        <v>0</v>
      </c>
      <c r="AR128" s="25">
        <f t="shared" si="14"/>
        <v>2</v>
      </c>
      <c r="AS128" s="25">
        <f t="shared" si="14"/>
        <v>4</v>
      </c>
      <c r="AT128" s="25">
        <f t="shared" si="14"/>
        <v>0</v>
      </c>
      <c r="AU128" s="25">
        <f t="shared" si="14"/>
        <v>2</v>
      </c>
      <c r="AV128" s="25">
        <f>SUM(AV110:AV112)*2</f>
        <v>0</v>
      </c>
    </row>
    <row r="129" spans="2:48" ht="30" customHeight="1" thickBot="1" x14ac:dyDescent="0.3">
      <c r="B129" s="74">
        <f t="shared" si="12"/>
        <v>70</v>
      </c>
      <c r="C129" s="46" t="s">
        <v>75</v>
      </c>
      <c r="D129" s="233" t="s">
        <v>157</v>
      </c>
      <c r="E129" s="234"/>
      <c r="F129" s="234"/>
      <c r="G129" s="234"/>
      <c r="H129" s="234"/>
      <c r="I129" s="234"/>
      <c r="J129" s="235"/>
      <c r="K129" s="53" t="s">
        <v>149</v>
      </c>
      <c r="L129" s="45"/>
      <c r="M129" s="45"/>
      <c r="N129" s="45"/>
      <c r="O129" s="45"/>
      <c r="P129" s="45"/>
      <c r="Q129" s="45"/>
      <c r="R129" s="45"/>
      <c r="S129" s="83"/>
      <c r="T129" s="83"/>
      <c r="U129" s="45"/>
      <c r="V129" s="45">
        <v>6</v>
      </c>
      <c r="W129" s="45">
        <v>1</v>
      </c>
      <c r="X129" s="45">
        <v>2</v>
      </c>
      <c r="Y129" s="45">
        <v>1</v>
      </c>
      <c r="Z129" s="45">
        <v>2</v>
      </c>
      <c r="AA129" s="45">
        <v>1</v>
      </c>
      <c r="AB129" s="45">
        <v>4</v>
      </c>
      <c r="AC129" s="45">
        <v>2</v>
      </c>
      <c r="AD129" s="45">
        <v>2</v>
      </c>
      <c r="AE129" s="45">
        <v>4</v>
      </c>
      <c r="AF129" s="45">
        <v>4</v>
      </c>
      <c r="AG129" s="45">
        <v>2</v>
      </c>
      <c r="AH129" s="45">
        <v>4</v>
      </c>
      <c r="AI129" s="45">
        <v>3</v>
      </c>
      <c r="AJ129" s="45">
        <v>2</v>
      </c>
      <c r="AK129" s="45">
        <v>1</v>
      </c>
      <c r="AL129" s="45">
        <v>4</v>
      </c>
      <c r="AM129" s="45">
        <v>2</v>
      </c>
      <c r="AN129" s="45">
        <v>4</v>
      </c>
      <c r="AO129" s="45">
        <v>1</v>
      </c>
      <c r="AP129" s="45">
        <v>2</v>
      </c>
      <c r="AQ129" s="45">
        <v>5</v>
      </c>
      <c r="AR129" s="45">
        <v>5</v>
      </c>
      <c r="AS129" s="45">
        <v>3</v>
      </c>
      <c r="AT129" s="45">
        <v>2</v>
      </c>
      <c r="AU129" s="45">
        <v>1</v>
      </c>
      <c r="AV129" s="54"/>
    </row>
    <row r="130" spans="2:48" ht="30" hidden="1" customHeight="1" x14ac:dyDescent="0.25">
      <c r="B130" s="19">
        <f>SUM(V130:EJ130)</f>
        <v>0</v>
      </c>
      <c r="C130" s="19" t="s">
        <v>75</v>
      </c>
      <c r="D130" s="236" t="s">
        <v>77</v>
      </c>
      <c r="E130" s="237"/>
      <c r="F130" s="237"/>
      <c r="G130" s="237"/>
      <c r="H130" s="237"/>
      <c r="I130" s="237"/>
      <c r="J130" s="238"/>
      <c r="K130" s="19"/>
      <c r="L130" s="19"/>
      <c r="M130" s="19"/>
      <c r="N130" s="19"/>
      <c r="O130" s="19"/>
      <c r="P130" s="19"/>
      <c r="Q130" s="19"/>
      <c r="R130" s="19"/>
      <c r="S130" s="38"/>
      <c r="T130" s="38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2:48" ht="30" hidden="1" customHeight="1" x14ac:dyDescent="0.25">
      <c r="B131" s="19">
        <f>SUM(V131:EJ131)</f>
        <v>0</v>
      </c>
      <c r="C131" s="25" t="s">
        <v>75</v>
      </c>
      <c r="D131" s="227" t="s">
        <v>78</v>
      </c>
      <c r="E131" s="228"/>
      <c r="F131" s="228"/>
      <c r="G131" s="228"/>
      <c r="H131" s="228"/>
      <c r="I131" s="228"/>
      <c r="J131" s="229"/>
      <c r="K131" s="25"/>
      <c r="L131" s="25"/>
      <c r="M131" s="25"/>
      <c r="N131" s="25"/>
      <c r="O131" s="25"/>
      <c r="P131" s="25"/>
      <c r="Q131" s="25"/>
      <c r="R131" s="25"/>
      <c r="S131" s="80"/>
      <c r="T131" s="80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</row>
    <row r="132" spans="2:48" ht="15.75" thickBot="1" x14ac:dyDescent="0.3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</row>
    <row r="133" spans="2:48" ht="30" customHeight="1" thickBot="1" x14ac:dyDescent="0.3">
      <c r="B133" s="239" t="s">
        <v>79</v>
      </c>
      <c r="C133" s="240"/>
      <c r="D133" s="240"/>
      <c r="E133" s="240"/>
      <c r="F133" s="240"/>
      <c r="G133" s="240"/>
      <c r="H133" s="240"/>
      <c r="I133" s="240"/>
      <c r="J133" s="241"/>
      <c r="K133" s="56" t="s">
        <v>148</v>
      </c>
      <c r="L133" s="40"/>
      <c r="M133" s="40"/>
      <c r="N133" s="40"/>
      <c r="O133" s="40"/>
      <c r="P133" s="40"/>
      <c r="Q133" s="40"/>
      <c r="R133" s="40"/>
      <c r="S133" s="84"/>
      <c r="T133" s="58"/>
      <c r="U133" s="50"/>
      <c r="V133" s="50">
        <f t="shared" ref="V133:AU133" si="15">V10</f>
        <v>701</v>
      </c>
      <c r="W133" s="50">
        <f t="shared" si="15"/>
        <v>702</v>
      </c>
      <c r="X133" s="50">
        <f t="shared" si="15"/>
        <v>703</v>
      </c>
      <c r="Y133" s="50">
        <f t="shared" si="15"/>
        <v>704</v>
      </c>
      <c r="Z133" s="50">
        <f t="shared" si="15"/>
        <v>705</v>
      </c>
      <c r="AA133" s="50">
        <f t="shared" si="15"/>
        <v>706</v>
      </c>
      <c r="AB133" s="50">
        <f t="shared" si="15"/>
        <v>707</v>
      </c>
      <c r="AC133" s="50">
        <f t="shared" si="15"/>
        <v>708</v>
      </c>
      <c r="AD133" s="50">
        <f t="shared" si="15"/>
        <v>709</v>
      </c>
      <c r="AE133" s="50">
        <f t="shared" si="15"/>
        <v>711</v>
      </c>
      <c r="AF133" s="50">
        <f t="shared" si="15"/>
        <v>713</v>
      </c>
      <c r="AG133" s="50">
        <f t="shared" si="15"/>
        <v>715</v>
      </c>
      <c r="AH133" s="50">
        <f t="shared" si="15"/>
        <v>717</v>
      </c>
      <c r="AI133" s="50">
        <f t="shared" si="15"/>
        <v>718</v>
      </c>
      <c r="AJ133" s="50">
        <f t="shared" si="15"/>
        <v>719</v>
      </c>
      <c r="AK133" s="50">
        <f t="shared" si="15"/>
        <v>721</v>
      </c>
      <c r="AL133" s="50">
        <f t="shared" si="15"/>
        <v>723</v>
      </c>
      <c r="AM133" s="50">
        <f t="shared" si="15"/>
        <v>725</v>
      </c>
      <c r="AN133" s="50">
        <f t="shared" si="15"/>
        <v>727</v>
      </c>
      <c r="AO133" s="50">
        <f t="shared" si="15"/>
        <v>728</v>
      </c>
      <c r="AP133" s="50">
        <f t="shared" si="15"/>
        <v>729</v>
      </c>
      <c r="AQ133" s="50">
        <f t="shared" si="15"/>
        <v>730</v>
      </c>
      <c r="AR133" s="50">
        <f t="shared" si="15"/>
        <v>731</v>
      </c>
      <c r="AS133" s="50">
        <f t="shared" si="15"/>
        <v>732</v>
      </c>
      <c r="AT133" s="50">
        <f t="shared" si="15"/>
        <v>734</v>
      </c>
      <c r="AU133" s="50">
        <f t="shared" si="15"/>
        <v>736</v>
      </c>
      <c r="AV133" s="50">
        <f>AV10</f>
        <v>0</v>
      </c>
    </row>
    <row r="134" spans="2:48" ht="30" customHeight="1" x14ac:dyDescent="0.25">
      <c r="B134" s="41">
        <f t="shared" ref="B134:B143" si="16">SUM(U134:AV134)</f>
        <v>27</v>
      </c>
      <c r="C134" s="32"/>
      <c r="D134" s="140" t="s">
        <v>178</v>
      </c>
      <c r="E134" s="141"/>
      <c r="F134" s="141"/>
      <c r="G134" s="141"/>
      <c r="H134" s="141"/>
      <c r="I134" s="141"/>
      <c r="J134" s="142"/>
      <c r="K134" s="55" t="s">
        <v>186</v>
      </c>
      <c r="L134" s="19"/>
      <c r="M134" s="19"/>
      <c r="N134" s="19"/>
      <c r="O134" s="19"/>
      <c r="P134" s="19"/>
      <c r="Q134" s="19"/>
      <c r="R134" s="19"/>
      <c r="S134" s="82"/>
      <c r="T134" s="38"/>
      <c r="U134" s="32"/>
      <c r="V134" s="32">
        <v>2</v>
      </c>
      <c r="W134" s="32">
        <v>1</v>
      </c>
      <c r="X134" s="32">
        <v>1</v>
      </c>
      <c r="Y134" s="32">
        <v>1</v>
      </c>
      <c r="Z134" s="32">
        <v>1</v>
      </c>
      <c r="AA134" s="32">
        <v>1</v>
      </c>
      <c r="AB134" s="32">
        <v>1</v>
      </c>
      <c r="AC134" s="32">
        <v>1</v>
      </c>
      <c r="AD134" s="32">
        <v>1</v>
      </c>
      <c r="AE134" s="32">
        <v>1</v>
      </c>
      <c r="AF134" s="32">
        <v>1</v>
      </c>
      <c r="AG134" s="32">
        <v>1</v>
      </c>
      <c r="AH134" s="32">
        <v>1</v>
      </c>
      <c r="AI134" s="32">
        <v>1</v>
      </c>
      <c r="AJ134" s="32">
        <v>1</v>
      </c>
      <c r="AK134" s="32">
        <v>1</v>
      </c>
      <c r="AL134" s="32">
        <v>1</v>
      </c>
      <c r="AM134" s="32">
        <v>1</v>
      </c>
      <c r="AN134" s="32">
        <v>1</v>
      </c>
      <c r="AO134" s="32">
        <v>1</v>
      </c>
      <c r="AP134" s="32">
        <v>1</v>
      </c>
      <c r="AQ134" s="32">
        <v>1</v>
      </c>
      <c r="AR134" s="32">
        <v>1</v>
      </c>
      <c r="AS134" s="32">
        <v>1</v>
      </c>
      <c r="AT134" s="32">
        <v>1</v>
      </c>
      <c r="AU134" s="32">
        <v>1</v>
      </c>
      <c r="AV134" s="42"/>
    </row>
    <row r="135" spans="2:48" ht="30" customHeight="1" x14ac:dyDescent="0.25">
      <c r="B135" s="41">
        <f t="shared" si="16"/>
        <v>27</v>
      </c>
      <c r="C135" s="31"/>
      <c r="D135" s="230" t="s">
        <v>179</v>
      </c>
      <c r="E135" s="231"/>
      <c r="F135" s="231"/>
      <c r="G135" s="231"/>
      <c r="H135" s="231"/>
      <c r="I135" s="231"/>
      <c r="J135" s="232"/>
      <c r="K135" s="55" t="s">
        <v>186</v>
      </c>
      <c r="L135" s="25"/>
      <c r="M135" s="25"/>
      <c r="N135" s="25"/>
      <c r="O135" s="25"/>
      <c r="P135" s="25"/>
      <c r="Q135" s="25"/>
      <c r="R135" s="25"/>
      <c r="S135" s="76"/>
      <c r="T135" s="80"/>
      <c r="U135" s="31"/>
      <c r="V135" s="31">
        <v>2</v>
      </c>
      <c r="W135" s="31">
        <v>1</v>
      </c>
      <c r="X135" s="31">
        <v>1</v>
      </c>
      <c r="Y135" s="31">
        <v>1</v>
      </c>
      <c r="Z135" s="31">
        <v>1</v>
      </c>
      <c r="AA135" s="31">
        <v>1</v>
      </c>
      <c r="AB135" s="31">
        <v>1</v>
      </c>
      <c r="AC135" s="31">
        <v>1</v>
      </c>
      <c r="AD135" s="31">
        <v>1</v>
      </c>
      <c r="AE135" s="31">
        <v>1</v>
      </c>
      <c r="AF135" s="31">
        <v>1</v>
      </c>
      <c r="AG135" s="31">
        <v>1</v>
      </c>
      <c r="AH135" s="31">
        <v>1</v>
      </c>
      <c r="AI135" s="31">
        <v>1</v>
      </c>
      <c r="AJ135" s="31">
        <v>1</v>
      </c>
      <c r="AK135" s="31">
        <v>1</v>
      </c>
      <c r="AL135" s="31">
        <v>1</v>
      </c>
      <c r="AM135" s="31">
        <v>1</v>
      </c>
      <c r="AN135" s="31">
        <v>1</v>
      </c>
      <c r="AO135" s="31">
        <v>1</v>
      </c>
      <c r="AP135" s="31">
        <v>1</v>
      </c>
      <c r="AQ135" s="31">
        <v>1</v>
      </c>
      <c r="AR135" s="31">
        <v>1</v>
      </c>
      <c r="AS135" s="31">
        <v>1</v>
      </c>
      <c r="AT135" s="31">
        <v>1</v>
      </c>
      <c r="AU135" s="31">
        <v>1</v>
      </c>
      <c r="AV135" s="43"/>
    </row>
    <row r="136" spans="2:48" ht="30" customHeight="1" x14ac:dyDescent="0.25">
      <c r="B136" s="41">
        <f t="shared" si="16"/>
        <v>27</v>
      </c>
      <c r="C136" s="31"/>
      <c r="D136" s="230" t="s">
        <v>180</v>
      </c>
      <c r="E136" s="231"/>
      <c r="F136" s="231"/>
      <c r="G136" s="231"/>
      <c r="H136" s="231"/>
      <c r="I136" s="231"/>
      <c r="J136" s="232"/>
      <c r="K136" s="55" t="s">
        <v>186</v>
      </c>
      <c r="L136" s="25"/>
      <c r="M136" s="25"/>
      <c r="N136" s="25"/>
      <c r="O136" s="25"/>
      <c r="P136" s="25"/>
      <c r="Q136" s="25"/>
      <c r="R136" s="25"/>
      <c r="S136" s="76"/>
      <c r="T136" s="80"/>
      <c r="U136" s="31"/>
      <c r="V136" s="31">
        <v>2</v>
      </c>
      <c r="W136" s="31">
        <v>1</v>
      </c>
      <c r="X136" s="31">
        <v>1</v>
      </c>
      <c r="Y136" s="31">
        <v>1</v>
      </c>
      <c r="Z136" s="31">
        <v>1</v>
      </c>
      <c r="AA136" s="31">
        <v>1</v>
      </c>
      <c r="AB136" s="31">
        <v>1</v>
      </c>
      <c r="AC136" s="31">
        <v>1</v>
      </c>
      <c r="AD136" s="31">
        <v>1</v>
      </c>
      <c r="AE136" s="31">
        <v>1</v>
      </c>
      <c r="AF136" s="31">
        <v>1</v>
      </c>
      <c r="AG136" s="31">
        <v>1</v>
      </c>
      <c r="AH136" s="31">
        <v>1</v>
      </c>
      <c r="AI136" s="31">
        <v>1</v>
      </c>
      <c r="AJ136" s="31">
        <v>1</v>
      </c>
      <c r="AK136" s="31">
        <v>1</v>
      </c>
      <c r="AL136" s="31">
        <v>1</v>
      </c>
      <c r="AM136" s="31">
        <v>1</v>
      </c>
      <c r="AN136" s="31">
        <v>1</v>
      </c>
      <c r="AO136" s="31">
        <v>1</v>
      </c>
      <c r="AP136" s="31">
        <v>1</v>
      </c>
      <c r="AQ136" s="31">
        <v>1</v>
      </c>
      <c r="AR136" s="31">
        <v>1</v>
      </c>
      <c r="AS136" s="31">
        <v>1</v>
      </c>
      <c r="AT136" s="31">
        <v>1</v>
      </c>
      <c r="AU136" s="31">
        <v>1</v>
      </c>
      <c r="AV136" s="43"/>
    </row>
    <row r="137" spans="2:48" ht="30" customHeight="1" x14ac:dyDescent="0.25">
      <c r="B137" s="41">
        <f t="shared" si="16"/>
        <v>54</v>
      </c>
      <c r="C137" s="31"/>
      <c r="D137" s="230" t="s">
        <v>181</v>
      </c>
      <c r="E137" s="231"/>
      <c r="F137" s="231"/>
      <c r="G137" s="231"/>
      <c r="H137" s="231"/>
      <c r="I137" s="231"/>
      <c r="J137" s="232"/>
      <c r="K137" s="55" t="s">
        <v>186</v>
      </c>
      <c r="L137" s="25"/>
      <c r="M137" s="25"/>
      <c r="N137" s="25"/>
      <c r="O137" s="25"/>
      <c r="P137" s="25"/>
      <c r="Q137" s="25"/>
      <c r="R137" s="25"/>
      <c r="S137" s="76"/>
      <c r="T137" s="80"/>
      <c r="U137" s="31"/>
      <c r="V137" s="31">
        <f t="shared" ref="V137:AU137" si="17">SUM(V135:V136)</f>
        <v>4</v>
      </c>
      <c r="W137" s="31">
        <f t="shared" si="17"/>
        <v>2</v>
      </c>
      <c r="X137" s="31">
        <f t="shared" si="17"/>
        <v>2</v>
      </c>
      <c r="Y137" s="31">
        <f t="shared" si="17"/>
        <v>2</v>
      </c>
      <c r="Z137" s="31">
        <f t="shared" si="17"/>
        <v>2</v>
      </c>
      <c r="AA137" s="31">
        <f t="shared" si="17"/>
        <v>2</v>
      </c>
      <c r="AB137" s="31">
        <f t="shared" si="17"/>
        <v>2</v>
      </c>
      <c r="AC137" s="31">
        <f t="shared" si="17"/>
        <v>2</v>
      </c>
      <c r="AD137" s="31">
        <f t="shared" si="17"/>
        <v>2</v>
      </c>
      <c r="AE137" s="31">
        <f t="shared" si="17"/>
        <v>2</v>
      </c>
      <c r="AF137" s="31">
        <f t="shared" si="17"/>
        <v>2</v>
      </c>
      <c r="AG137" s="31">
        <f t="shared" si="17"/>
        <v>2</v>
      </c>
      <c r="AH137" s="31">
        <f t="shared" si="17"/>
        <v>2</v>
      </c>
      <c r="AI137" s="31">
        <f t="shared" si="17"/>
        <v>2</v>
      </c>
      <c r="AJ137" s="31">
        <f t="shared" si="17"/>
        <v>2</v>
      </c>
      <c r="AK137" s="31">
        <f t="shared" si="17"/>
        <v>2</v>
      </c>
      <c r="AL137" s="31">
        <f t="shared" si="17"/>
        <v>2</v>
      </c>
      <c r="AM137" s="31">
        <f t="shared" si="17"/>
        <v>2</v>
      </c>
      <c r="AN137" s="31">
        <f t="shared" si="17"/>
        <v>2</v>
      </c>
      <c r="AO137" s="31">
        <f t="shared" si="17"/>
        <v>2</v>
      </c>
      <c r="AP137" s="31">
        <f t="shared" si="17"/>
        <v>2</v>
      </c>
      <c r="AQ137" s="31">
        <f t="shared" si="17"/>
        <v>2</v>
      </c>
      <c r="AR137" s="31">
        <f t="shared" si="17"/>
        <v>2</v>
      </c>
      <c r="AS137" s="31">
        <f t="shared" si="17"/>
        <v>2</v>
      </c>
      <c r="AT137" s="31">
        <f t="shared" si="17"/>
        <v>2</v>
      </c>
      <c r="AU137" s="31">
        <f t="shared" si="17"/>
        <v>2</v>
      </c>
      <c r="AV137" s="31">
        <f>SUM(AV135:AV136)</f>
        <v>0</v>
      </c>
    </row>
    <row r="138" spans="2:48" ht="30" customHeight="1" x14ac:dyDescent="0.25">
      <c r="B138" s="41">
        <f t="shared" si="16"/>
        <v>27</v>
      </c>
      <c r="C138" s="31"/>
      <c r="D138" s="230" t="s">
        <v>182</v>
      </c>
      <c r="E138" s="231"/>
      <c r="F138" s="231"/>
      <c r="G138" s="231"/>
      <c r="H138" s="231"/>
      <c r="I138" s="231"/>
      <c r="J138" s="232"/>
      <c r="K138" s="55" t="s">
        <v>186</v>
      </c>
      <c r="L138" s="25"/>
      <c r="M138" s="25"/>
      <c r="N138" s="25"/>
      <c r="O138" s="25"/>
      <c r="P138" s="25"/>
      <c r="Q138" s="25"/>
      <c r="R138" s="25"/>
      <c r="S138" s="76"/>
      <c r="T138" s="80"/>
      <c r="U138" s="31"/>
      <c r="V138" s="31">
        <v>2</v>
      </c>
      <c r="W138" s="31">
        <v>1</v>
      </c>
      <c r="X138" s="31">
        <v>1</v>
      </c>
      <c r="Y138" s="31">
        <v>1</v>
      </c>
      <c r="Z138" s="31">
        <v>1</v>
      </c>
      <c r="AA138" s="31">
        <v>1</v>
      </c>
      <c r="AB138" s="31">
        <v>1</v>
      </c>
      <c r="AC138" s="31">
        <v>1</v>
      </c>
      <c r="AD138" s="31">
        <v>1</v>
      </c>
      <c r="AE138" s="31">
        <v>1</v>
      </c>
      <c r="AF138" s="31">
        <v>1</v>
      </c>
      <c r="AG138" s="31">
        <v>1</v>
      </c>
      <c r="AH138" s="31">
        <v>1</v>
      </c>
      <c r="AI138" s="31">
        <v>1</v>
      </c>
      <c r="AJ138" s="31">
        <v>1</v>
      </c>
      <c r="AK138" s="31">
        <v>1</v>
      </c>
      <c r="AL138" s="31">
        <v>1</v>
      </c>
      <c r="AM138" s="31">
        <v>1</v>
      </c>
      <c r="AN138" s="31">
        <v>1</v>
      </c>
      <c r="AO138" s="31">
        <v>1</v>
      </c>
      <c r="AP138" s="31">
        <v>1</v>
      </c>
      <c r="AQ138" s="31">
        <v>1</v>
      </c>
      <c r="AR138" s="31">
        <v>1</v>
      </c>
      <c r="AS138" s="31">
        <v>1</v>
      </c>
      <c r="AT138" s="31">
        <v>1</v>
      </c>
      <c r="AU138" s="31">
        <v>1</v>
      </c>
      <c r="AV138" s="43"/>
    </row>
    <row r="139" spans="2:48" ht="30" customHeight="1" x14ac:dyDescent="0.25">
      <c r="B139" s="41">
        <f t="shared" si="16"/>
        <v>25</v>
      </c>
      <c r="C139" s="31"/>
      <c r="D139" s="230" t="s">
        <v>183</v>
      </c>
      <c r="E139" s="231"/>
      <c r="F139" s="231"/>
      <c r="G139" s="231"/>
      <c r="H139" s="231"/>
      <c r="I139" s="231"/>
      <c r="J139" s="232"/>
      <c r="K139" s="24" t="s">
        <v>187</v>
      </c>
      <c r="L139" s="25"/>
      <c r="M139" s="25"/>
      <c r="N139" s="25"/>
      <c r="O139" s="25"/>
      <c r="P139" s="25"/>
      <c r="Q139" s="25"/>
      <c r="R139" s="25"/>
      <c r="S139" s="76"/>
      <c r="T139" s="80"/>
      <c r="U139" s="31"/>
      <c r="V139" s="31">
        <v>1</v>
      </c>
      <c r="W139" s="31">
        <v>1</v>
      </c>
      <c r="X139" s="31">
        <v>1</v>
      </c>
      <c r="Y139" s="31">
        <v>1</v>
      </c>
      <c r="Z139" s="31">
        <v>1</v>
      </c>
      <c r="AA139" s="31">
        <v>1</v>
      </c>
      <c r="AB139" s="31">
        <v>1</v>
      </c>
      <c r="AC139" s="31">
        <v>1</v>
      </c>
      <c r="AD139" s="31">
        <v>1</v>
      </c>
      <c r="AE139" s="31">
        <v>1</v>
      </c>
      <c r="AF139" s="31">
        <v>1</v>
      </c>
      <c r="AG139" s="31">
        <v>1</v>
      </c>
      <c r="AH139" s="31">
        <v>1</v>
      </c>
      <c r="AI139" s="31">
        <v>1</v>
      </c>
      <c r="AJ139" s="31">
        <v>1</v>
      </c>
      <c r="AK139" s="31">
        <v>1</v>
      </c>
      <c r="AL139" s="31">
        <v>1</v>
      </c>
      <c r="AM139" s="31">
        <v>1</v>
      </c>
      <c r="AN139" s="31">
        <v>1</v>
      </c>
      <c r="AO139" s="31">
        <v>1</v>
      </c>
      <c r="AP139" s="31">
        <v>1</v>
      </c>
      <c r="AQ139" s="31">
        <v>1</v>
      </c>
      <c r="AR139" s="31">
        <v>1</v>
      </c>
      <c r="AS139" s="31"/>
      <c r="AT139" s="31">
        <v>1</v>
      </c>
      <c r="AU139" s="31">
        <v>1</v>
      </c>
      <c r="AV139" s="43"/>
    </row>
    <row r="140" spans="2:48" ht="30" customHeight="1" x14ac:dyDescent="0.25">
      <c r="B140" s="41">
        <f t="shared" si="16"/>
        <v>27</v>
      </c>
      <c r="C140" s="31"/>
      <c r="D140" s="230" t="s">
        <v>184</v>
      </c>
      <c r="E140" s="231"/>
      <c r="F140" s="231"/>
      <c r="G140" s="231"/>
      <c r="H140" s="231"/>
      <c r="I140" s="231"/>
      <c r="J140" s="232"/>
      <c r="K140" s="24" t="s">
        <v>188</v>
      </c>
      <c r="L140" s="25"/>
      <c r="M140" s="25"/>
      <c r="N140" s="25"/>
      <c r="O140" s="25"/>
      <c r="P140" s="25"/>
      <c r="Q140" s="25"/>
      <c r="R140" s="25"/>
      <c r="S140" s="76"/>
      <c r="T140" s="80"/>
      <c r="U140" s="31"/>
      <c r="V140" s="31">
        <v>2</v>
      </c>
      <c r="W140" s="31">
        <v>1</v>
      </c>
      <c r="X140" s="31">
        <v>1</v>
      </c>
      <c r="Y140" s="31">
        <v>1</v>
      </c>
      <c r="Z140" s="31">
        <v>1</v>
      </c>
      <c r="AA140" s="31">
        <v>1</v>
      </c>
      <c r="AB140" s="31">
        <v>1</v>
      </c>
      <c r="AC140" s="31">
        <v>1</v>
      </c>
      <c r="AD140" s="31">
        <v>1</v>
      </c>
      <c r="AE140" s="31">
        <v>1</v>
      </c>
      <c r="AF140" s="31">
        <v>1</v>
      </c>
      <c r="AG140" s="31">
        <v>1</v>
      </c>
      <c r="AH140" s="31">
        <v>1</v>
      </c>
      <c r="AI140" s="31">
        <v>1</v>
      </c>
      <c r="AJ140" s="31">
        <v>1</v>
      </c>
      <c r="AK140" s="31">
        <v>1</v>
      </c>
      <c r="AL140" s="31">
        <v>1</v>
      </c>
      <c r="AM140" s="31">
        <v>1</v>
      </c>
      <c r="AN140" s="31">
        <v>1</v>
      </c>
      <c r="AO140" s="31">
        <v>1</v>
      </c>
      <c r="AP140" s="31">
        <v>1</v>
      </c>
      <c r="AQ140" s="31">
        <v>1</v>
      </c>
      <c r="AR140" s="31">
        <v>1</v>
      </c>
      <c r="AS140" s="31">
        <v>1</v>
      </c>
      <c r="AT140" s="31">
        <v>1</v>
      </c>
      <c r="AU140" s="31">
        <v>1</v>
      </c>
      <c r="AV140" s="43"/>
    </row>
    <row r="141" spans="2:48" ht="30" customHeight="1" x14ac:dyDescent="0.25">
      <c r="B141" s="41">
        <f t="shared" si="16"/>
        <v>2</v>
      </c>
      <c r="C141" s="25"/>
      <c r="D141" s="143" t="s">
        <v>208</v>
      </c>
      <c r="E141" s="144"/>
      <c r="F141" s="144"/>
      <c r="G141" s="144"/>
      <c r="H141" s="144"/>
      <c r="I141" s="144"/>
      <c r="J141" s="145"/>
      <c r="K141" s="24" t="s">
        <v>213</v>
      </c>
      <c r="L141" s="25"/>
      <c r="M141" s="25"/>
      <c r="N141" s="25"/>
      <c r="O141" s="25"/>
      <c r="P141" s="25"/>
      <c r="Q141" s="25"/>
      <c r="R141" s="25"/>
      <c r="S141" s="80"/>
      <c r="T141" s="80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>
        <v>1</v>
      </c>
      <c r="AR141" s="31">
        <v>1</v>
      </c>
      <c r="AS141" s="31"/>
      <c r="AT141" s="31"/>
      <c r="AU141" s="31"/>
      <c r="AV141" s="43"/>
    </row>
    <row r="142" spans="2:48" ht="30" customHeight="1" x14ac:dyDescent="0.25">
      <c r="B142" s="41">
        <f t="shared" si="16"/>
        <v>2</v>
      </c>
      <c r="C142" s="25"/>
      <c r="D142" s="143" t="s">
        <v>209</v>
      </c>
      <c r="E142" s="144"/>
      <c r="F142" s="144"/>
      <c r="G142" s="144"/>
      <c r="H142" s="144"/>
      <c r="I142" s="144"/>
      <c r="J142" s="145"/>
      <c r="K142" s="24" t="s">
        <v>213</v>
      </c>
      <c r="L142" s="25"/>
      <c r="M142" s="25"/>
      <c r="N142" s="25"/>
      <c r="O142" s="25"/>
      <c r="P142" s="25"/>
      <c r="Q142" s="25"/>
      <c r="R142" s="25"/>
      <c r="S142" s="80"/>
      <c r="T142" s="8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>
        <v>1</v>
      </c>
      <c r="AR142" s="31">
        <v>1</v>
      </c>
      <c r="AS142" s="31"/>
      <c r="AT142" s="31"/>
      <c r="AU142" s="31"/>
      <c r="AV142" s="43"/>
    </row>
    <row r="143" spans="2:48" ht="30" customHeight="1" thickBot="1" x14ac:dyDescent="0.3">
      <c r="B143" s="74">
        <f t="shared" si="16"/>
        <v>2</v>
      </c>
      <c r="C143" s="45"/>
      <c r="D143" s="215" t="s">
        <v>210</v>
      </c>
      <c r="E143" s="216"/>
      <c r="F143" s="216"/>
      <c r="G143" s="216"/>
      <c r="H143" s="216"/>
      <c r="I143" s="216"/>
      <c r="J143" s="217"/>
      <c r="K143" s="53" t="s">
        <v>213</v>
      </c>
      <c r="L143" s="45"/>
      <c r="M143" s="45"/>
      <c r="N143" s="45"/>
      <c r="O143" s="45"/>
      <c r="P143" s="45"/>
      <c r="Q143" s="45"/>
      <c r="R143" s="45"/>
      <c r="S143" s="83"/>
      <c r="T143" s="83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>
        <v>1</v>
      </c>
      <c r="AR143" s="46">
        <v>1</v>
      </c>
      <c r="AS143" s="46"/>
      <c r="AT143" s="46"/>
      <c r="AU143" s="46"/>
      <c r="AV143" s="47"/>
    </row>
    <row r="144" spans="2:48" ht="30" customHeight="1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7" spans="2:48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</row>
  </sheetData>
  <mergeCells count="128">
    <mergeCell ref="D143:J143"/>
    <mergeCell ref="D137:J137"/>
    <mergeCell ref="D138:J138"/>
    <mergeCell ref="D139:J139"/>
    <mergeCell ref="D140:J140"/>
    <mergeCell ref="D141:J141"/>
    <mergeCell ref="D142:J142"/>
    <mergeCell ref="D130:J130"/>
    <mergeCell ref="D131:J131"/>
    <mergeCell ref="B133:J133"/>
    <mergeCell ref="D134:J134"/>
    <mergeCell ref="D135:J135"/>
    <mergeCell ref="D136:J136"/>
    <mergeCell ref="D124:J124"/>
    <mergeCell ref="D125:J125"/>
    <mergeCell ref="D126:J126"/>
    <mergeCell ref="D127:J127"/>
    <mergeCell ref="D128:J128"/>
    <mergeCell ref="D129:J129"/>
    <mergeCell ref="D118:J118"/>
    <mergeCell ref="D119:J119"/>
    <mergeCell ref="D120:J120"/>
    <mergeCell ref="D121:J121"/>
    <mergeCell ref="D122:J122"/>
    <mergeCell ref="D123:J123"/>
    <mergeCell ref="C112:D112"/>
    <mergeCell ref="F112:J112"/>
    <mergeCell ref="B114:J114"/>
    <mergeCell ref="D115:J115"/>
    <mergeCell ref="D116:J116"/>
    <mergeCell ref="D117:J117"/>
    <mergeCell ref="C108:D108"/>
    <mergeCell ref="F108:J108"/>
    <mergeCell ref="C110:D110"/>
    <mergeCell ref="F110:J110"/>
    <mergeCell ref="C111:D111"/>
    <mergeCell ref="F111:J111"/>
    <mergeCell ref="C105:D105"/>
    <mergeCell ref="F105:J105"/>
    <mergeCell ref="C106:D106"/>
    <mergeCell ref="F106:J106"/>
    <mergeCell ref="C107:D107"/>
    <mergeCell ref="F107:J107"/>
    <mergeCell ref="C101:D101"/>
    <mergeCell ref="F101:J101"/>
    <mergeCell ref="C102:D102"/>
    <mergeCell ref="F102:J102"/>
    <mergeCell ref="C103:D103"/>
    <mergeCell ref="F103:J103"/>
    <mergeCell ref="C98:D98"/>
    <mergeCell ref="F98:J98"/>
    <mergeCell ref="C99:D99"/>
    <mergeCell ref="F99:J99"/>
    <mergeCell ref="C100:D100"/>
    <mergeCell ref="F100:J100"/>
    <mergeCell ref="C95:D95"/>
    <mergeCell ref="F95:J95"/>
    <mergeCell ref="C96:D96"/>
    <mergeCell ref="F96:J96"/>
    <mergeCell ref="C97:D97"/>
    <mergeCell ref="F97:J97"/>
    <mergeCell ref="C92:D92"/>
    <mergeCell ref="F92:J92"/>
    <mergeCell ref="C93:D93"/>
    <mergeCell ref="F93:J93"/>
    <mergeCell ref="C94:D94"/>
    <mergeCell ref="F94:J94"/>
    <mergeCell ref="C89:D89"/>
    <mergeCell ref="F89:J89"/>
    <mergeCell ref="C90:D90"/>
    <mergeCell ref="F90:J90"/>
    <mergeCell ref="C91:D91"/>
    <mergeCell ref="F91:J91"/>
    <mergeCell ref="S85:T85"/>
    <mergeCell ref="C86:D86"/>
    <mergeCell ref="F86:J86"/>
    <mergeCell ref="S86:T86"/>
    <mergeCell ref="C88:D88"/>
    <mergeCell ref="F88:J88"/>
    <mergeCell ref="C82:D82"/>
    <mergeCell ref="F82:J82"/>
    <mergeCell ref="C84:D84"/>
    <mergeCell ref="F84:J84"/>
    <mergeCell ref="C85:D85"/>
    <mergeCell ref="F85:J85"/>
    <mergeCell ref="C77:D77"/>
    <mergeCell ref="F77:J77"/>
    <mergeCell ref="C79:D79"/>
    <mergeCell ref="F79:J79"/>
    <mergeCell ref="C80:D80"/>
    <mergeCell ref="F80:J80"/>
    <mergeCell ref="B70:J70"/>
    <mergeCell ref="C71:D71"/>
    <mergeCell ref="F71:J71"/>
    <mergeCell ref="C72:D72"/>
    <mergeCell ref="F72:J72"/>
    <mergeCell ref="C76:D76"/>
    <mergeCell ref="F76:J76"/>
    <mergeCell ref="C74:D74"/>
    <mergeCell ref="F74:J74"/>
    <mergeCell ref="F63:M63"/>
    <mergeCell ref="F64:M64"/>
    <mergeCell ref="F65:M65"/>
    <mergeCell ref="F66:M66"/>
    <mergeCell ref="F67:M67"/>
    <mergeCell ref="F68:J68"/>
    <mergeCell ref="F58:J58"/>
    <mergeCell ref="F59:J59"/>
    <mergeCell ref="F60:J60"/>
    <mergeCell ref="F61:J61"/>
    <mergeCell ref="F62:J62"/>
    <mergeCell ref="B1:E2"/>
    <mergeCell ref="G1:H1"/>
    <mergeCell ref="I1:J1"/>
    <mergeCell ref="G2:H2"/>
    <mergeCell ref="I2:J8"/>
    <mergeCell ref="B3:E3"/>
    <mergeCell ref="G3:H3"/>
    <mergeCell ref="O3:T7"/>
    <mergeCell ref="B4:E4"/>
    <mergeCell ref="G4:H4"/>
    <mergeCell ref="B5:E5"/>
    <mergeCell ref="G5:H5"/>
    <mergeCell ref="B6:C8"/>
    <mergeCell ref="D6:E8"/>
    <mergeCell ref="G6:H6"/>
    <mergeCell ref="G7:H7"/>
    <mergeCell ref="G8:H8"/>
  </mergeCells>
  <pageMargins left="0.25" right="0.25" top="0.25" bottom="0.25" header="0.3" footer="0.3"/>
  <pageSetup paperSize="3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L7 SOUTH</vt:lpstr>
      <vt:lpstr>Sheet1</vt:lpstr>
      <vt:lpstr>Sheet2</vt:lpstr>
      <vt:lpstr>L7 NORTH</vt:lpstr>
      <vt:lpstr>'L7 NORTH'!Print_Area</vt:lpstr>
      <vt:lpstr>'L7 SOUTH'!Print_Area</vt:lpstr>
      <vt:lpstr>'L7 NORTH'!Print_Titles</vt:lpstr>
      <vt:lpstr>'L7 SOUTH'!Print_Titles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TrentS</dc:creator>
  <cp:lastModifiedBy>Chris Wilson</cp:lastModifiedBy>
  <cp:lastPrinted>2016-11-03T14:28:34Z</cp:lastPrinted>
  <dcterms:created xsi:type="dcterms:W3CDTF">2016-03-12T15:46:15Z</dcterms:created>
  <dcterms:modified xsi:type="dcterms:W3CDTF">2016-11-21T16:07:23Z</dcterms:modified>
</cp:coreProperties>
</file>